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Calçadas (2)" sheetId="9" r:id="rId1"/>
  </sheets>
  <calcPr calcId="125725"/>
</workbook>
</file>

<file path=xl/calcChain.xml><?xml version="1.0" encoding="utf-8"?>
<calcChain xmlns="http://schemas.openxmlformats.org/spreadsheetml/2006/main">
  <c r="C359" i="9"/>
  <c r="C358"/>
  <c r="C357"/>
  <c r="C356"/>
  <c r="C355"/>
  <c r="C354"/>
  <c r="C349"/>
  <c r="C348"/>
  <c r="C347"/>
  <c r="C346"/>
  <c r="C345"/>
  <c r="C344"/>
  <c r="C339"/>
  <c r="C338"/>
  <c r="C337"/>
  <c r="C336"/>
  <c r="C335"/>
  <c r="C334"/>
  <c r="C329"/>
  <c r="C328"/>
  <c r="C327"/>
  <c r="C326"/>
  <c r="C325"/>
  <c r="C324"/>
  <c r="C319"/>
  <c r="C318"/>
  <c r="C317"/>
  <c r="C316"/>
  <c r="C315"/>
  <c r="C314"/>
  <c r="C309"/>
  <c r="C308"/>
  <c r="C307"/>
  <c r="C306"/>
  <c r="C305"/>
  <c r="C304"/>
  <c r="C54"/>
  <c r="C55"/>
  <c r="C56"/>
  <c r="C57"/>
  <c r="C58"/>
  <c r="C59"/>
  <c r="C299"/>
  <c r="C298"/>
  <c r="C297"/>
  <c r="C296"/>
  <c r="C295"/>
  <c r="C294"/>
  <c r="C289"/>
  <c r="C288"/>
  <c r="C287"/>
  <c r="C286"/>
  <c r="C285"/>
  <c r="C284"/>
  <c r="C279"/>
  <c r="C278"/>
  <c r="C277"/>
  <c r="C276"/>
  <c r="C275"/>
  <c r="C274"/>
  <c r="C269"/>
  <c r="C268"/>
  <c r="C267"/>
  <c r="C266"/>
  <c r="C265"/>
  <c r="C264"/>
  <c r="C259"/>
  <c r="C258"/>
  <c r="C257"/>
  <c r="C255"/>
  <c r="C254"/>
  <c r="C256"/>
  <c r="C249"/>
  <c r="C248"/>
  <c r="C247"/>
  <c r="C246"/>
  <c r="C245"/>
  <c r="C244"/>
  <c r="C239"/>
  <c r="C238"/>
  <c r="C236"/>
  <c r="C235"/>
  <c r="C234"/>
  <c r="C237"/>
  <c r="C229"/>
  <c r="C228"/>
  <c r="C227"/>
  <c r="C226"/>
  <c r="C225"/>
  <c r="C224"/>
  <c r="C219"/>
  <c r="C218"/>
  <c r="C217"/>
  <c r="C216"/>
  <c r="C215"/>
  <c r="C214"/>
  <c r="C209"/>
  <c r="C208"/>
  <c r="C207"/>
  <c r="C206"/>
  <c r="C205"/>
  <c r="C204"/>
  <c r="C199"/>
  <c r="C198"/>
  <c r="C197"/>
  <c r="C196"/>
  <c r="C195"/>
  <c r="C194"/>
  <c r="C189"/>
  <c r="C188"/>
  <c r="C187"/>
  <c r="C186"/>
  <c r="C185"/>
  <c r="C184"/>
  <c r="C179"/>
  <c r="C178"/>
  <c r="C177"/>
  <c r="C176"/>
  <c r="C175"/>
  <c r="C174"/>
  <c r="C169"/>
  <c r="C168"/>
  <c r="C167"/>
  <c r="C166"/>
  <c r="C165"/>
  <c r="C164"/>
  <c r="C159"/>
  <c r="C158"/>
  <c r="C157"/>
  <c r="C156"/>
  <c r="C155"/>
  <c r="C154"/>
  <c r="C149"/>
  <c r="C148"/>
  <c r="C147"/>
  <c r="C146"/>
  <c r="C145"/>
  <c r="C144"/>
  <c r="C139"/>
  <c r="C138"/>
  <c r="C137"/>
  <c r="C136"/>
  <c r="C135"/>
  <c r="C134"/>
  <c r="C129"/>
  <c r="C128"/>
  <c r="C127"/>
  <c r="C126"/>
  <c r="C125"/>
  <c r="C124"/>
  <c r="C119"/>
  <c r="C118"/>
  <c r="C117"/>
  <c r="C116"/>
  <c r="C115"/>
  <c r="C114"/>
  <c r="C109"/>
  <c r="C108"/>
  <c r="C107"/>
  <c r="C106"/>
  <c r="C105"/>
  <c r="C104"/>
  <c r="C99"/>
  <c r="C98"/>
  <c r="C97"/>
  <c r="C96"/>
  <c r="C95"/>
  <c r="C94"/>
  <c r="C89"/>
  <c r="C88"/>
  <c r="C87"/>
  <c r="C86"/>
  <c r="C85"/>
  <c r="C84"/>
  <c r="C79"/>
  <c r="C78"/>
  <c r="C77"/>
  <c r="C76"/>
  <c r="C75"/>
  <c r="C74"/>
  <c r="C69"/>
  <c r="C68"/>
  <c r="C67"/>
  <c r="C66"/>
  <c r="C65"/>
  <c r="C64"/>
  <c r="C49"/>
  <c r="C48"/>
  <c r="C47"/>
  <c r="C46"/>
  <c r="C45"/>
  <c r="C44"/>
  <c r="C39"/>
  <c r="C38"/>
  <c r="C37"/>
  <c r="C36"/>
  <c r="C35"/>
  <c r="C34"/>
  <c r="C29"/>
  <c r="C28"/>
  <c r="C27"/>
  <c r="C26"/>
  <c r="C25"/>
  <c r="C24"/>
  <c r="A20"/>
  <c r="A30" s="1"/>
  <c r="A40" s="1"/>
  <c r="A50" s="1"/>
  <c r="A60" s="1"/>
  <c r="C19"/>
  <c r="A19"/>
  <c r="A29" s="1"/>
  <c r="A39" s="1"/>
  <c r="A49" s="1"/>
  <c r="A59" s="1"/>
  <c r="C18"/>
  <c r="A18"/>
  <c r="A28" s="1"/>
  <c r="A38" s="1"/>
  <c r="A48" s="1"/>
  <c r="A58" s="1"/>
  <c r="C17"/>
  <c r="A17"/>
  <c r="A27" s="1"/>
  <c r="A37" s="1"/>
  <c r="A47" s="1"/>
  <c r="A57" s="1"/>
  <c r="C16"/>
  <c r="A16"/>
  <c r="A26" s="1"/>
  <c r="A36" s="1"/>
  <c r="A46" s="1"/>
  <c r="A56" s="1"/>
  <c r="C15"/>
  <c r="A15"/>
  <c r="A25" s="1"/>
  <c r="A35" s="1"/>
  <c r="A45" s="1"/>
  <c r="A55" s="1"/>
  <c r="C14"/>
  <c r="A14"/>
  <c r="A24" s="1"/>
  <c r="A34" s="1"/>
  <c r="A44" s="1"/>
  <c r="A54" s="1"/>
  <c r="C9"/>
  <c r="C8"/>
  <c r="C7"/>
  <c r="C6"/>
  <c r="C5"/>
  <c r="C4"/>
  <c r="A69" l="1"/>
  <c r="A79" s="1"/>
  <c r="A89" s="1"/>
  <c r="A99" s="1"/>
  <c r="A109" s="1"/>
  <c r="A119" s="1"/>
  <c r="A129" s="1"/>
  <c r="A139" s="1"/>
  <c r="A149" s="1"/>
  <c r="A159" s="1"/>
  <c r="A169" s="1"/>
  <c r="A179" s="1"/>
  <c r="A189" s="1"/>
  <c r="A199" s="1"/>
  <c r="A209" s="1"/>
  <c r="A219" s="1"/>
  <c r="A229" s="1"/>
  <c r="A239" s="1"/>
  <c r="A249" s="1"/>
  <c r="A259" s="1"/>
  <c r="A269" s="1"/>
  <c r="A279" s="1"/>
  <c r="A289" s="1"/>
  <c r="A299" s="1"/>
  <c r="A309" s="1"/>
  <c r="A319" s="1"/>
  <c r="A329" s="1"/>
  <c r="A339" s="1"/>
  <c r="A349" s="1"/>
  <c r="A359" s="1"/>
  <c r="A65"/>
  <c r="A75" s="1"/>
  <c r="A85" s="1"/>
  <c r="A95" s="1"/>
  <c r="A105" s="1"/>
  <c r="A115" s="1"/>
  <c r="A125" s="1"/>
  <c r="A135" s="1"/>
  <c r="A145" s="1"/>
  <c r="A155" s="1"/>
  <c r="A165" s="1"/>
  <c r="A175" s="1"/>
  <c r="A185" s="1"/>
  <c r="A195" s="1"/>
  <c r="A205" s="1"/>
  <c r="A215" s="1"/>
  <c r="A225" s="1"/>
  <c r="A235" s="1"/>
  <c r="A245" s="1"/>
  <c r="A255" s="1"/>
  <c r="A265" s="1"/>
  <c r="A275" s="1"/>
  <c r="A285" s="1"/>
  <c r="A295" s="1"/>
  <c r="A305" s="1"/>
  <c r="A315" s="1"/>
  <c r="A325" s="1"/>
  <c r="A335" s="1"/>
  <c r="A345" s="1"/>
  <c r="A355" s="1"/>
  <c r="A68"/>
  <c r="A78" s="1"/>
  <c r="A88" s="1"/>
  <c r="A98" s="1"/>
  <c r="A108" s="1"/>
  <c r="A118" s="1"/>
  <c r="A128" s="1"/>
  <c r="A138" s="1"/>
  <c r="A148" s="1"/>
  <c r="A158" s="1"/>
  <c r="A168" s="1"/>
  <c r="A178" s="1"/>
  <c r="A188" s="1"/>
  <c r="A198" s="1"/>
  <c r="A208" s="1"/>
  <c r="A218" s="1"/>
  <c r="A228" s="1"/>
  <c r="A238" s="1"/>
  <c r="A248" s="1"/>
  <c r="A258" s="1"/>
  <c r="A268" s="1"/>
  <c r="A278" s="1"/>
  <c r="A288" s="1"/>
  <c r="A298" s="1"/>
  <c r="A308" s="1"/>
  <c r="A318" s="1"/>
  <c r="A328" s="1"/>
  <c r="A338" s="1"/>
  <c r="A348" s="1"/>
  <c r="A358" s="1"/>
  <c r="A64"/>
  <c r="A74" s="1"/>
  <c r="A84" s="1"/>
  <c r="A94" s="1"/>
  <c r="A104" s="1"/>
  <c r="A114" s="1"/>
  <c r="A124" s="1"/>
  <c r="A134" s="1"/>
  <c r="A144" s="1"/>
  <c r="A154" s="1"/>
  <c r="A164" s="1"/>
  <c r="A174" s="1"/>
  <c r="A184" s="1"/>
  <c r="A194" s="1"/>
  <c r="A204" s="1"/>
  <c r="A214" s="1"/>
  <c r="A224" s="1"/>
  <c r="A234" s="1"/>
  <c r="A244" s="1"/>
  <c r="A254" s="1"/>
  <c r="A264" s="1"/>
  <c r="A274" s="1"/>
  <c r="A284" s="1"/>
  <c r="A294" s="1"/>
  <c r="A304" s="1"/>
  <c r="A314" s="1"/>
  <c r="A324" s="1"/>
  <c r="A334" s="1"/>
  <c r="A344" s="1"/>
  <c r="A354" s="1"/>
  <c r="A66"/>
  <c r="A76" s="1"/>
  <c r="A86" s="1"/>
  <c r="A96" s="1"/>
  <c r="A106" s="1"/>
  <c r="A116" s="1"/>
  <c r="A126" s="1"/>
  <c r="A136" s="1"/>
  <c r="A146" s="1"/>
  <c r="A156" s="1"/>
  <c r="A166" s="1"/>
  <c r="A176" s="1"/>
  <c r="A186" s="1"/>
  <c r="A196" s="1"/>
  <c r="A206" s="1"/>
  <c r="A216" s="1"/>
  <c r="A226" s="1"/>
  <c r="A236" s="1"/>
  <c r="A246" s="1"/>
  <c r="A256" s="1"/>
  <c r="A266" s="1"/>
  <c r="A276" s="1"/>
  <c r="A286" s="1"/>
  <c r="A296" s="1"/>
  <c r="A306" s="1"/>
  <c r="A316" s="1"/>
  <c r="A326" s="1"/>
  <c r="A336" s="1"/>
  <c r="A346" s="1"/>
  <c r="A356" s="1"/>
  <c r="A70"/>
  <c r="A80" s="1"/>
  <c r="A90" s="1"/>
  <c r="A100" s="1"/>
  <c r="A110" s="1"/>
  <c r="A120" s="1"/>
  <c r="A130" s="1"/>
  <c r="A140" s="1"/>
  <c r="A150" s="1"/>
  <c r="A160" s="1"/>
  <c r="A170" s="1"/>
  <c r="A180" s="1"/>
  <c r="A190" s="1"/>
  <c r="A200" s="1"/>
  <c r="A210" s="1"/>
  <c r="A220" s="1"/>
  <c r="A230" s="1"/>
  <c r="A240" s="1"/>
  <c r="A250" s="1"/>
  <c r="A260" s="1"/>
  <c r="A270" s="1"/>
  <c r="A280" s="1"/>
  <c r="A290" s="1"/>
  <c r="A300" s="1"/>
  <c r="A310" s="1"/>
  <c r="A320" s="1"/>
  <c r="A330" s="1"/>
  <c r="A340" s="1"/>
  <c r="A350" s="1"/>
  <c r="A360" s="1"/>
  <c r="A67"/>
  <c r="A77" s="1"/>
  <c r="A87" s="1"/>
  <c r="A97" s="1"/>
  <c r="A107" s="1"/>
  <c r="A117" s="1"/>
  <c r="A127" s="1"/>
  <c r="A137" s="1"/>
  <c r="A147" s="1"/>
  <c r="A157" s="1"/>
  <c r="A167" s="1"/>
  <c r="A177" s="1"/>
  <c r="A187" s="1"/>
  <c r="A197" s="1"/>
  <c r="A207" s="1"/>
  <c r="A217" s="1"/>
  <c r="A227" s="1"/>
  <c r="A237" s="1"/>
  <c r="A247" s="1"/>
  <c r="A257" s="1"/>
  <c r="A267" s="1"/>
  <c r="A277" s="1"/>
  <c r="A287" s="1"/>
  <c r="A297" s="1"/>
  <c r="A307" s="1"/>
  <c r="A317" s="1"/>
  <c r="A327" s="1"/>
  <c r="A337" s="1"/>
  <c r="A347" s="1"/>
  <c r="A357" s="1"/>
</calcChain>
</file>

<file path=xl/sharedStrings.xml><?xml version="1.0" encoding="utf-8"?>
<sst xmlns="http://schemas.openxmlformats.org/spreadsheetml/2006/main" count="403" uniqueCount="48">
  <si>
    <t>Descrição</t>
  </si>
  <si>
    <t>Guia de Concreto</t>
  </si>
  <si>
    <t>Grama</t>
  </si>
  <si>
    <t>Unidade</t>
  </si>
  <si>
    <t>Quantidade</t>
  </si>
  <si>
    <t>m²</t>
  </si>
  <si>
    <t>m</t>
  </si>
  <si>
    <t>Rampa de Acessibilidade</t>
  </si>
  <si>
    <t>m³</t>
  </si>
  <si>
    <t>Colchão de Pó de Pedra e = 5 cm</t>
  </si>
  <si>
    <t>Paver cor Cinza</t>
  </si>
  <si>
    <t>Paver cor Grafite</t>
  </si>
  <si>
    <t>Paver Tátil Direcional</t>
  </si>
  <si>
    <t>Quantitativo Calçadas - Rua Dom Pedro I</t>
  </si>
  <si>
    <t>Quantitativo Calçadas - Rua Castelo Branco</t>
  </si>
  <si>
    <t>Quantitativo Calçadas - Rua do Príncipe</t>
  </si>
  <si>
    <t>Quantitativo Calçadas - Rua Dom João VI</t>
  </si>
  <si>
    <t>Quantitativo Calçadas - Rua Arassuaí</t>
  </si>
  <si>
    <t>Quantitativo Calçadas - Rua Casemiro de Abreu</t>
  </si>
  <si>
    <t>Quantitativo Calçadas - Rua Padre Claret</t>
  </si>
  <si>
    <t>Quantitativo Calçadas - Rua Artibano Sutile</t>
  </si>
  <si>
    <t>Quantitativo Calçadas - Rua São Francisco de Assis</t>
  </si>
  <si>
    <t>Quantitativo Calçadas - Rua Ubiratã</t>
  </si>
  <si>
    <t>Quantitativo Calçadas - Rua Iguaçú</t>
  </si>
  <si>
    <t>Quantitativo Calçadas - Rua Brasilia</t>
  </si>
  <si>
    <t>Quantitativo Calçadas - Rua Amapá</t>
  </si>
  <si>
    <t>Quantitativo Calçadas - Rua Aimoré</t>
  </si>
  <si>
    <t>Quantitativo Calçadas - Av. Câmara Junior</t>
  </si>
  <si>
    <t>Quantitativo Calçadas - Rua 14 de Setembro</t>
  </si>
  <si>
    <t>Quantitativo Calçadas - Rua Pedro Caldato</t>
  </si>
  <si>
    <t>Quantitativo Calçadas - Rua Vinícius Cadorin</t>
  </si>
  <si>
    <t>Quantitativo Calçadas - Rua José Tirloni</t>
  </si>
  <si>
    <t>Quantitativo Calçadas - Rua Pioneiro Arno Bohn</t>
  </si>
  <si>
    <t>Quantitativo Calçadas - Rua Domingo de Matos</t>
  </si>
  <si>
    <t>Quantitativo Calçadas - Rua Vieira da Costa</t>
  </si>
  <si>
    <t>Quantitativo Calçadas - Rua Adalias</t>
  </si>
  <si>
    <t>Quantitativo Calçadas - Rua Maria Graciosa</t>
  </si>
  <si>
    <t>Quantitativo Calçadas - Rua Veríssimo Rizzi</t>
  </si>
  <si>
    <t>Quantitativo Calçadas - Tv. Normélio Zanin</t>
  </si>
  <si>
    <t>Quantitativo Calçadas - Rua José Tatto</t>
  </si>
  <si>
    <t>Quantitativo Calçadas - Rua Ilda Bazzo</t>
  </si>
  <si>
    <t>Quantitativo Calçadas - Rua José Oldoni II</t>
  </si>
  <si>
    <t>Quantitativo Calçadas - Rua Diogo Feijó</t>
  </si>
  <si>
    <t>Quantitativo Calçadas - Rua Antonio Lorenzetti</t>
  </si>
  <si>
    <t>Quantitativo Calçadas - Rua Afonso Pópia</t>
  </si>
  <si>
    <t>Quantitativo Calçadas - Rua 10 de maio</t>
  </si>
  <si>
    <t>Quantitativo Calçadas - Rua Santo Parzianello</t>
  </si>
  <si>
    <t>Quantitativo Calçadas - Rua Miguel Parzianello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</si>
</sst>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ill="1" applyBorder="1"/>
    <xf numFmtId="0" fontId="0" fillId="0" borderId="0" xfId="0"/>
    <xf numFmtId="2" fontId="0" fillId="0" borderId="0" xfId="0" applyNumberFormat="1"/>
    <xf numFmtId="0" fontId="4" fillId="2" borderId="4" xfId="0" applyFont="1" applyFill="1" applyBorder="1" applyAlignment="1">
      <alignment horizontal="center"/>
    </xf>
    <xf numFmtId="0" fontId="0" fillId="4" borderId="0" xfId="0" applyFill="1"/>
    <xf numFmtId="0" fontId="5" fillId="3" borderId="0" xfId="0" applyFont="1" applyFill="1"/>
    <xf numFmtId="0" fontId="5" fillId="0" borderId="0" xfId="0" applyFont="1"/>
    <xf numFmtId="0" fontId="6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Fill="1" applyBorder="1"/>
    <xf numFmtId="20" fontId="0" fillId="0" borderId="0" xfId="0" applyNumberFormat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0"/>
  <sheetViews>
    <sheetView tabSelected="1" topLeftCell="A334" zoomScaleNormal="100" workbookViewId="0">
      <selection activeCell="E356" sqref="E356"/>
    </sheetView>
  </sheetViews>
  <sheetFormatPr defaultColWidth="9" defaultRowHeight="15"/>
  <cols>
    <col min="1" max="1" width="51.28515625" style="9" customWidth="1"/>
    <col min="2" max="2" width="20.5703125" style="9" bestFit="1" customWidth="1"/>
    <col min="3" max="3" width="14.42578125" style="9" bestFit="1" customWidth="1"/>
    <col min="4" max="6" width="9" style="9"/>
    <col min="7" max="7" width="16.7109375" style="9" customWidth="1"/>
    <col min="8" max="8" width="13" style="9" customWidth="1"/>
    <col min="9" max="9" width="16.42578125" style="9" customWidth="1"/>
    <col min="10" max="10" width="11.28515625" style="9" customWidth="1"/>
    <col min="11" max="12" width="9" style="9"/>
    <col min="13" max="13" width="11.140625" style="9" customWidth="1"/>
    <col min="14" max="16384" width="9" style="9"/>
  </cols>
  <sheetData>
    <row r="2" spans="1:6">
      <c r="A2" s="22" t="s">
        <v>14</v>
      </c>
      <c r="B2" s="22"/>
      <c r="C2" s="22"/>
      <c r="D2" s="12"/>
      <c r="E2" s="9">
        <v>126</v>
      </c>
      <c r="F2" s="9" t="s">
        <v>6</v>
      </c>
    </row>
    <row r="3" spans="1:6">
      <c r="A3" s="3" t="s">
        <v>0</v>
      </c>
      <c r="B3" s="3" t="s">
        <v>3</v>
      </c>
      <c r="C3" s="3" t="s">
        <v>4</v>
      </c>
    </row>
    <row r="4" spans="1:6">
      <c r="A4" s="1" t="s">
        <v>9</v>
      </c>
      <c r="B4" s="7" t="s">
        <v>8</v>
      </c>
      <c r="C4" s="2">
        <f>$E$2*1.2*0.05</f>
        <v>7.56</v>
      </c>
    </row>
    <row r="5" spans="1:6">
      <c r="A5" s="1" t="s">
        <v>10</v>
      </c>
      <c r="B5" s="4" t="s">
        <v>5</v>
      </c>
      <c r="C5" s="2">
        <f>$E$2*0.6</f>
        <v>75.599999999999994</v>
      </c>
    </row>
    <row r="6" spans="1:6">
      <c r="A6" s="5" t="s">
        <v>11</v>
      </c>
      <c r="B6" s="7" t="s">
        <v>5</v>
      </c>
      <c r="C6" s="2">
        <f>$E$2*0.4</f>
        <v>50.400000000000006</v>
      </c>
    </row>
    <row r="7" spans="1:6">
      <c r="A7" s="1" t="s">
        <v>12</v>
      </c>
      <c r="B7" s="6" t="s">
        <v>5</v>
      </c>
      <c r="C7" s="2">
        <f>$E$2*0.2</f>
        <v>25.200000000000003</v>
      </c>
    </row>
    <row r="8" spans="1:6">
      <c r="A8" s="1" t="s">
        <v>1</v>
      </c>
      <c r="B8" s="7" t="s">
        <v>6</v>
      </c>
      <c r="C8" s="2">
        <f>$E$2*2</f>
        <v>252</v>
      </c>
    </row>
    <row r="9" spans="1:6">
      <c r="A9" s="1" t="s">
        <v>2</v>
      </c>
      <c r="B9" s="7" t="s">
        <v>5</v>
      </c>
      <c r="C9" s="2">
        <f>$E$2*(3-1.2)</f>
        <v>226.8</v>
      </c>
      <c r="E9" s="10"/>
    </row>
    <row r="10" spans="1:6">
      <c r="A10" s="1" t="s">
        <v>7</v>
      </c>
      <c r="B10" s="6" t="s">
        <v>3</v>
      </c>
      <c r="C10" s="2">
        <v>2</v>
      </c>
    </row>
    <row r="12" spans="1:6">
      <c r="A12" s="11" t="s">
        <v>15</v>
      </c>
      <c r="B12" s="11"/>
      <c r="C12" s="11"/>
      <c r="D12" s="12"/>
      <c r="E12" s="9">
        <v>135</v>
      </c>
    </row>
    <row r="13" spans="1:6">
      <c r="A13" s="3" t="s">
        <v>0</v>
      </c>
      <c r="B13" s="3" t="s">
        <v>3</v>
      </c>
      <c r="C13" s="3" t="s">
        <v>4</v>
      </c>
    </row>
    <row r="14" spans="1:6">
      <c r="A14" s="1" t="str">
        <f t="shared" ref="A14:A20" si="0">A4</f>
        <v>Colchão de Pó de Pedra e = 5 cm</v>
      </c>
      <c r="B14" s="6" t="s">
        <v>8</v>
      </c>
      <c r="C14" s="2">
        <f>$E$12*1.2*0.05</f>
        <v>8.1</v>
      </c>
    </row>
    <row r="15" spans="1:6">
      <c r="A15" s="1" t="str">
        <f t="shared" si="0"/>
        <v>Paver cor Cinza</v>
      </c>
      <c r="B15" s="4" t="s">
        <v>5</v>
      </c>
      <c r="C15" s="2">
        <f>$E$12*0.6</f>
        <v>81</v>
      </c>
    </row>
    <row r="16" spans="1:6">
      <c r="A16" s="5" t="str">
        <f t="shared" si="0"/>
        <v>Paver cor Grafite</v>
      </c>
      <c r="B16" s="7" t="s">
        <v>5</v>
      </c>
      <c r="C16" s="2">
        <f>$E$12*0.4</f>
        <v>54</v>
      </c>
    </row>
    <row r="17" spans="1:5">
      <c r="A17" s="1" t="str">
        <f t="shared" si="0"/>
        <v>Paver Tátil Direcional</v>
      </c>
      <c r="B17" s="6" t="s">
        <v>5</v>
      </c>
      <c r="C17" s="2">
        <f>$E$12*0.2</f>
        <v>27</v>
      </c>
    </row>
    <row r="18" spans="1:5">
      <c r="A18" s="1" t="str">
        <f t="shared" si="0"/>
        <v>Guia de Concreto</v>
      </c>
      <c r="B18" s="7" t="s">
        <v>6</v>
      </c>
      <c r="C18" s="2">
        <f>$E$12*2</f>
        <v>270</v>
      </c>
    </row>
    <row r="19" spans="1:5">
      <c r="A19" s="8" t="str">
        <f t="shared" si="0"/>
        <v>Grama</v>
      </c>
      <c r="B19" s="7" t="s">
        <v>5</v>
      </c>
      <c r="C19" s="2">
        <f>$E$12*(3-1.2)</f>
        <v>243</v>
      </c>
    </row>
    <row r="20" spans="1:5">
      <c r="A20" s="8" t="str">
        <f t="shared" si="0"/>
        <v>Rampa de Acessibilidade</v>
      </c>
      <c r="B20" s="7" t="s">
        <v>3</v>
      </c>
      <c r="C20" s="2">
        <v>2</v>
      </c>
    </row>
    <row r="22" spans="1:5">
      <c r="A22" s="22" t="s">
        <v>16</v>
      </c>
      <c r="B22" s="22"/>
      <c r="C22" s="22"/>
      <c r="D22" s="12"/>
      <c r="E22" s="9">
        <v>265</v>
      </c>
    </row>
    <row r="23" spans="1:5">
      <c r="A23" s="3" t="s">
        <v>0</v>
      </c>
      <c r="B23" s="3" t="s">
        <v>3</v>
      </c>
      <c r="C23" s="3" t="s">
        <v>4</v>
      </c>
    </row>
    <row r="24" spans="1:5">
      <c r="A24" s="1" t="str">
        <f t="shared" ref="A24:A30" si="1">A14</f>
        <v>Colchão de Pó de Pedra e = 5 cm</v>
      </c>
      <c r="B24" s="6" t="s">
        <v>8</v>
      </c>
      <c r="C24" s="2">
        <f>$E$22*1.2*0.05</f>
        <v>15.9</v>
      </c>
    </row>
    <row r="25" spans="1:5">
      <c r="A25" s="1" t="str">
        <f t="shared" si="1"/>
        <v>Paver cor Cinza</v>
      </c>
      <c r="B25" s="4" t="s">
        <v>5</v>
      </c>
      <c r="C25" s="2">
        <f>$E$22*0.6</f>
        <v>159</v>
      </c>
    </row>
    <row r="26" spans="1:5">
      <c r="A26" s="5" t="str">
        <f t="shared" si="1"/>
        <v>Paver cor Grafite</v>
      </c>
      <c r="B26" s="7" t="s">
        <v>5</v>
      </c>
      <c r="C26" s="2">
        <f>$E$22*0.4</f>
        <v>106</v>
      </c>
    </row>
    <row r="27" spans="1:5">
      <c r="A27" s="1" t="str">
        <f t="shared" si="1"/>
        <v>Paver Tátil Direcional</v>
      </c>
      <c r="B27" s="6" t="s">
        <v>5</v>
      </c>
      <c r="C27" s="2">
        <f>$E$22*0.2</f>
        <v>53</v>
      </c>
    </row>
    <row r="28" spans="1:5">
      <c r="A28" s="1" t="str">
        <f t="shared" si="1"/>
        <v>Guia de Concreto</v>
      </c>
      <c r="B28" s="7" t="s">
        <v>6</v>
      </c>
      <c r="C28" s="2">
        <f>$E$22*2</f>
        <v>530</v>
      </c>
    </row>
    <row r="29" spans="1:5">
      <c r="A29" s="8" t="str">
        <f t="shared" si="1"/>
        <v>Grama</v>
      </c>
      <c r="B29" s="7" t="s">
        <v>5</v>
      </c>
      <c r="C29" s="2">
        <f>$E$22*(3-1.2)</f>
        <v>477</v>
      </c>
    </row>
    <row r="30" spans="1:5">
      <c r="A30" s="8" t="str">
        <f t="shared" si="1"/>
        <v>Rampa de Acessibilidade</v>
      </c>
      <c r="B30" s="7" t="s">
        <v>3</v>
      </c>
      <c r="C30" s="2">
        <v>7</v>
      </c>
    </row>
    <row r="32" spans="1:5">
      <c r="A32" s="23" t="s">
        <v>13</v>
      </c>
      <c r="B32" s="24"/>
      <c r="C32" s="25"/>
      <c r="D32" s="12"/>
      <c r="E32" s="9">
        <v>373.6</v>
      </c>
    </row>
    <row r="33" spans="1:5">
      <c r="A33" s="3" t="s">
        <v>0</v>
      </c>
      <c r="B33" s="3" t="s">
        <v>3</v>
      </c>
      <c r="C33" s="3" t="s">
        <v>4</v>
      </c>
    </row>
    <row r="34" spans="1:5">
      <c r="A34" s="1" t="str">
        <f t="shared" ref="A34:A40" si="2">A24</f>
        <v>Colchão de Pó de Pedra e = 5 cm</v>
      </c>
      <c r="B34" s="6" t="s">
        <v>8</v>
      </c>
      <c r="C34" s="2">
        <f>$E$32*1.2*0.05</f>
        <v>22.416</v>
      </c>
    </row>
    <row r="35" spans="1:5">
      <c r="A35" s="1" t="str">
        <f t="shared" si="2"/>
        <v>Paver cor Cinza</v>
      </c>
      <c r="B35" s="4" t="s">
        <v>5</v>
      </c>
      <c r="C35" s="2">
        <f>$E$32*0.6</f>
        <v>224.16</v>
      </c>
    </row>
    <row r="36" spans="1:5">
      <c r="A36" s="5" t="str">
        <f t="shared" si="2"/>
        <v>Paver cor Grafite</v>
      </c>
      <c r="B36" s="7" t="s">
        <v>5</v>
      </c>
      <c r="C36" s="2">
        <f>$E$32*0.4</f>
        <v>149.44000000000003</v>
      </c>
    </row>
    <row r="37" spans="1:5">
      <c r="A37" s="1" t="str">
        <f t="shared" si="2"/>
        <v>Paver Tátil Direcional</v>
      </c>
      <c r="B37" s="6" t="s">
        <v>5</v>
      </c>
      <c r="C37" s="2">
        <f>$E$32*0.2</f>
        <v>74.720000000000013</v>
      </c>
    </row>
    <row r="38" spans="1:5">
      <c r="A38" s="1" t="str">
        <f t="shared" si="2"/>
        <v>Guia de Concreto</v>
      </c>
      <c r="B38" s="7" t="s">
        <v>6</v>
      </c>
      <c r="C38" s="2">
        <f>$E$32*2</f>
        <v>747.2</v>
      </c>
    </row>
    <row r="39" spans="1:5">
      <c r="A39" s="8" t="str">
        <f t="shared" si="2"/>
        <v>Grama</v>
      </c>
      <c r="B39" s="7" t="s">
        <v>5</v>
      </c>
      <c r="C39" s="2">
        <f>$E$32*(3-1.2)</f>
        <v>672.48</v>
      </c>
    </row>
    <row r="40" spans="1:5">
      <c r="A40" s="8" t="str">
        <f t="shared" si="2"/>
        <v>Rampa de Acessibilidade</v>
      </c>
      <c r="B40" s="7" t="s">
        <v>3</v>
      </c>
      <c r="C40" s="2">
        <v>4</v>
      </c>
    </row>
    <row r="42" spans="1:5">
      <c r="A42" s="22" t="s">
        <v>17</v>
      </c>
      <c r="B42" s="22"/>
      <c r="C42" s="22"/>
      <c r="D42" s="12"/>
      <c r="E42" s="9">
        <v>46</v>
      </c>
    </row>
    <row r="43" spans="1:5">
      <c r="A43" s="3" t="s">
        <v>0</v>
      </c>
      <c r="B43" s="3" t="s">
        <v>3</v>
      </c>
      <c r="C43" s="3" t="s">
        <v>4</v>
      </c>
    </row>
    <row r="44" spans="1:5">
      <c r="A44" s="1" t="str">
        <f t="shared" ref="A44:A50" si="3">A34</f>
        <v>Colchão de Pó de Pedra e = 5 cm</v>
      </c>
      <c r="B44" s="6" t="s">
        <v>8</v>
      </c>
      <c r="C44" s="2">
        <f>$E$42*1.2*0.05</f>
        <v>2.76</v>
      </c>
    </row>
    <row r="45" spans="1:5">
      <c r="A45" s="1" t="str">
        <f t="shared" si="3"/>
        <v>Paver cor Cinza</v>
      </c>
      <c r="B45" s="4" t="s">
        <v>5</v>
      </c>
      <c r="C45" s="2">
        <f>$E$42*0.6</f>
        <v>27.599999999999998</v>
      </c>
    </row>
    <row r="46" spans="1:5">
      <c r="A46" s="5" t="str">
        <f t="shared" si="3"/>
        <v>Paver cor Grafite</v>
      </c>
      <c r="B46" s="7" t="s">
        <v>5</v>
      </c>
      <c r="C46" s="2">
        <f>$E$42*0.4</f>
        <v>18.400000000000002</v>
      </c>
    </row>
    <row r="47" spans="1:5">
      <c r="A47" s="1" t="str">
        <f t="shared" si="3"/>
        <v>Paver Tátil Direcional</v>
      </c>
      <c r="B47" s="6" t="s">
        <v>5</v>
      </c>
      <c r="C47" s="2">
        <f>$E$42*0.2</f>
        <v>9.2000000000000011</v>
      </c>
    </row>
    <row r="48" spans="1:5">
      <c r="A48" s="1" t="str">
        <f t="shared" si="3"/>
        <v>Guia de Concreto</v>
      </c>
      <c r="B48" s="7" t="s">
        <v>6</v>
      </c>
      <c r="C48" s="2">
        <f>$E$42*2</f>
        <v>92</v>
      </c>
    </row>
    <row r="49" spans="1:5">
      <c r="A49" s="8" t="str">
        <f t="shared" si="3"/>
        <v>Grama</v>
      </c>
      <c r="B49" s="7" t="s">
        <v>5</v>
      </c>
      <c r="C49" s="2">
        <f>$E$42*(3-1.2)</f>
        <v>82.8</v>
      </c>
    </row>
    <row r="50" spans="1:5">
      <c r="A50" s="8" t="str">
        <f t="shared" si="3"/>
        <v>Rampa de Acessibilidade</v>
      </c>
      <c r="B50" s="7" t="s">
        <v>3</v>
      </c>
      <c r="C50" s="2">
        <v>1</v>
      </c>
    </row>
    <row r="52" spans="1:5">
      <c r="A52" s="26"/>
      <c r="B52" s="27"/>
      <c r="C52" s="28"/>
      <c r="D52" s="13"/>
      <c r="E52" s="14"/>
    </row>
    <row r="53" spans="1:5">
      <c r="A53" s="15" t="s">
        <v>0</v>
      </c>
      <c r="B53" s="15" t="s">
        <v>3</v>
      </c>
      <c r="C53" s="15" t="s">
        <v>4</v>
      </c>
      <c r="D53" s="14"/>
      <c r="E53" s="14"/>
    </row>
    <row r="54" spans="1:5">
      <c r="A54" s="16" t="str">
        <f t="shared" ref="A54:A60" si="4">A44</f>
        <v>Colchão de Pó de Pedra e = 5 cm</v>
      </c>
      <c r="B54" s="17" t="s">
        <v>8</v>
      </c>
      <c r="C54" s="18">
        <f>$E$52*1.2*0.05</f>
        <v>0</v>
      </c>
      <c r="D54" s="14"/>
      <c r="E54" s="14"/>
    </row>
    <row r="55" spans="1:5">
      <c r="A55" s="16" t="str">
        <f t="shared" si="4"/>
        <v>Paver cor Cinza</v>
      </c>
      <c r="B55" s="17" t="s">
        <v>5</v>
      </c>
      <c r="C55" s="18">
        <f>$E$52*0.6</f>
        <v>0</v>
      </c>
      <c r="D55" s="14"/>
      <c r="E55" s="14"/>
    </row>
    <row r="56" spans="1:5">
      <c r="A56" s="19" t="str">
        <f t="shared" si="4"/>
        <v>Paver cor Grafite</v>
      </c>
      <c r="B56" s="17" t="s">
        <v>5</v>
      </c>
      <c r="C56" s="18">
        <f>$E$52*0.4</f>
        <v>0</v>
      </c>
      <c r="D56" s="14"/>
      <c r="E56" s="14"/>
    </row>
    <row r="57" spans="1:5">
      <c r="A57" s="16" t="str">
        <f t="shared" si="4"/>
        <v>Paver Tátil Direcional</v>
      </c>
      <c r="B57" s="17" t="s">
        <v>5</v>
      </c>
      <c r="C57" s="18">
        <f>$E$52*0.2</f>
        <v>0</v>
      </c>
      <c r="D57" s="14"/>
      <c r="E57" s="14"/>
    </row>
    <row r="58" spans="1:5">
      <c r="A58" s="16" t="str">
        <f t="shared" si="4"/>
        <v>Guia de Concreto</v>
      </c>
      <c r="B58" s="17" t="s">
        <v>6</v>
      </c>
      <c r="C58" s="18">
        <f>$E$52*2</f>
        <v>0</v>
      </c>
      <c r="D58" s="14"/>
      <c r="E58" s="14"/>
    </row>
    <row r="59" spans="1:5">
      <c r="A59" s="20" t="str">
        <f t="shared" si="4"/>
        <v>Grama</v>
      </c>
      <c r="B59" s="17" t="s">
        <v>5</v>
      </c>
      <c r="C59" s="18">
        <f>$E$52*(3-1.2)</f>
        <v>0</v>
      </c>
      <c r="D59" s="14"/>
      <c r="E59" s="14"/>
    </row>
    <row r="60" spans="1:5">
      <c r="A60" s="20" t="str">
        <f t="shared" si="4"/>
        <v>Rampa de Acessibilidade</v>
      </c>
      <c r="B60" s="17" t="s">
        <v>3</v>
      </c>
      <c r="C60" s="18">
        <v>2</v>
      </c>
      <c r="D60" s="14"/>
      <c r="E60" s="14"/>
    </row>
    <row r="62" spans="1:5">
      <c r="A62" s="22" t="s">
        <v>19</v>
      </c>
      <c r="B62" s="22"/>
      <c r="C62" s="22"/>
      <c r="D62" s="12"/>
      <c r="E62" s="9">
        <v>126.5</v>
      </c>
    </row>
    <row r="63" spans="1:5">
      <c r="A63" s="3" t="s">
        <v>0</v>
      </c>
      <c r="B63" s="3" t="s">
        <v>3</v>
      </c>
      <c r="C63" s="3" t="s">
        <v>4</v>
      </c>
    </row>
    <row r="64" spans="1:5">
      <c r="A64" s="1" t="str">
        <f t="shared" ref="A64:A70" si="5">A54</f>
        <v>Colchão de Pó de Pedra e = 5 cm</v>
      </c>
      <c r="B64" s="6" t="s">
        <v>8</v>
      </c>
      <c r="C64" s="2">
        <f>$E$62*1.2*0.05</f>
        <v>7.59</v>
      </c>
    </row>
    <row r="65" spans="1:15">
      <c r="A65" s="1" t="str">
        <f t="shared" si="5"/>
        <v>Paver cor Cinza</v>
      </c>
      <c r="B65" s="4" t="s">
        <v>5</v>
      </c>
      <c r="C65" s="2">
        <f>$E$62*0.6</f>
        <v>75.899999999999991</v>
      </c>
    </row>
    <row r="66" spans="1:15">
      <c r="A66" s="5" t="str">
        <f t="shared" si="5"/>
        <v>Paver cor Grafite</v>
      </c>
      <c r="B66" s="7" t="s">
        <v>5</v>
      </c>
      <c r="C66" s="2">
        <f>$E$62*0.4</f>
        <v>50.6</v>
      </c>
    </row>
    <row r="67" spans="1:15">
      <c r="A67" s="1" t="str">
        <f t="shared" si="5"/>
        <v>Paver Tátil Direcional</v>
      </c>
      <c r="B67" s="6" t="s">
        <v>5</v>
      </c>
      <c r="C67" s="2">
        <f>$E$62*0.2</f>
        <v>25.3</v>
      </c>
    </row>
    <row r="68" spans="1:15">
      <c r="A68" s="1" t="str">
        <f t="shared" si="5"/>
        <v>Guia de Concreto</v>
      </c>
      <c r="B68" s="7" t="s">
        <v>6</v>
      </c>
      <c r="C68" s="2">
        <f>$E$62*2</f>
        <v>253</v>
      </c>
    </row>
    <row r="69" spans="1:15">
      <c r="A69" s="8" t="str">
        <f t="shared" si="5"/>
        <v>Grama</v>
      </c>
      <c r="B69" s="7" t="s">
        <v>5</v>
      </c>
      <c r="C69" s="2">
        <f>$E$62*(3-1.2)</f>
        <v>227.70000000000002</v>
      </c>
    </row>
    <row r="70" spans="1:15">
      <c r="A70" s="8" t="str">
        <f t="shared" si="5"/>
        <v>Rampa de Acessibilidade</v>
      </c>
      <c r="B70" s="7" t="s">
        <v>3</v>
      </c>
      <c r="C70" s="2">
        <v>1</v>
      </c>
    </row>
    <row r="72" spans="1:15">
      <c r="A72" s="22" t="s">
        <v>20</v>
      </c>
      <c r="B72" s="22"/>
      <c r="C72" s="22"/>
      <c r="D72" s="12"/>
      <c r="E72" s="9">
        <v>121</v>
      </c>
    </row>
    <row r="73" spans="1:15">
      <c r="A73" s="3" t="s">
        <v>0</v>
      </c>
      <c r="B73" s="3" t="s">
        <v>3</v>
      </c>
      <c r="C73" s="3" t="s">
        <v>4</v>
      </c>
    </row>
    <row r="74" spans="1:15">
      <c r="A74" s="1" t="str">
        <f t="shared" ref="A74:A80" si="6">A64</f>
        <v>Colchão de Pó de Pedra e = 5 cm</v>
      </c>
      <c r="B74" s="6" t="s">
        <v>8</v>
      </c>
      <c r="C74" s="2">
        <f>$E$72*1.2*0.05</f>
        <v>7.26</v>
      </c>
    </row>
    <row r="75" spans="1:15">
      <c r="A75" s="1" t="str">
        <f t="shared" si="6"/>
        <v>Paver cor Cinza</v>
      </c>
      <c r="B75" s="4" t="s">
        <v>5</v>
      </c>
      <c r="C75" s="2">
        <f>$E$72*0.6</f>
        <v>72.599999999999994</v>
      </c>
    </row>
    <row r="76" spans="1:15">
      <c r="A76" s="5" t="str">
        <f t="shared" si="6"/>
        <v>Paver cor Grafite</v>
      </c>
      <c r="B76" s="7" t="s">
        <v>5</v>
      </c>
      <c r="C76" s="2">
        <f>$E$72*0.4</f>
        <v>48.400000000000006</v>
      </c>
    </row>
    <row r="77" spans="1:15">
      <c r="A77" s="1" t="str">
        <f t="shared" si="6"/>
        <v>Paver Tátil Direcional</v>
      </c>
      <c r="B77" s="6" t="s">
        <v>5</v>
      </c>
      <c r="C77" s="2">
        <f>$E$72*0.2</f>
        <v>24.200000000000003</v>
      </c>
    </row>
    <row r="78" spans="1:15">
      <c r="A78" s="1" t="str">
        <f t="shared" si="6"/>
        <v>Guia de Concreto</v>
      </c>
      <c r="B78" s="7" t="s">
        <v>6</v>
      </c>
      <c r="C78" s="2">
        <f>$E$72*2</f>
        <v>242</v>
      </c>
    </row>
    <row r="79" spans="1:15">
      <c r="A79" s="8" t="str">
        <f t="shared" si="6"/>
        <v>Grama</v>
      </c>
      <c r="B79" s="7" t="s">
        <v>5</v>
      </c>
      <c r="C79" s="2">
        <f>$E$72*(3-1.2)</f>
        <v>217.8</v>
      </c>
    </row>
    <row r="80" spans="1:15">
      <c r="A80" s="8" t="str">
        <f t="shared" si="6"/>
        <v>Rampa de Acessibilidade</v>
      </c>
      <c r="B80" s="7" t="s">
        <v>3</v>
      </c>
      <c r="C80" s="2">
        <v>1</v>
      </c>
      <c r="K80" s="21"/>
      <c r="L80" s="21"/>
      <c r="M80" s="21"/>
      <c r="N80" s="21"/>
      <c r="O80" s="21"/>
    </row>
    <row r="82" spans="1:13">
      <c r="A82" s="22" t="s">
        <v>21</v>
      </c>
      <c r="B82" s="22"/>
      <c r="C82" s="22"/>
      <c r="D82" s="12"/>
      <c r="E82" s="9">
        <v>176.2</v>
      </c>
    </row>
    <row r="83" spans="1:13">
      <c r="A83" s="3" t="s">
        <v>0</v>
      </c>
      <c r="B83" s="3" t="s">
        <v>3</v>
      </c>
      <c r="C83" s="3" t="s">
        <v>4</v>
      </c>
    </row>
    <row r="84" spans="1:13">
      <c r="A84" s="1" t="str">
        <f t="shared" ref="A84:A90" si="7">A74</f>
        <v>Colchão de Pó de Pedra e = 5 cm</v>
      </c>
      <c r="B84" s="6" t="s">
        <v>8</v>
      </c>
      <c r="C84" s="2">
        <f>$E$82*1.2*0.05</f>
        <v>10.571999999999999</v>
      </c>
    </row>
    <row r="85" spans="1:13">
      <c r="A85" s="1" t="str">
        <f t="shared" si="7"/>
        <v>Paver cor Cinza</v>
      </c>
      <c r="B85" s="4" t="s">
        <v>5</v>
      </c>
      <c r="C85" s="2">
        <f>$E$82*0.6</f>
        <v>105.71999999999998</v>
      </c>
      <c r="I85" s="21"/>
      <c r="J85" s="21"/>
      <c r="K85" s="21"/>
      <c r="L85" s="21"/>
      <c r="M85" s="21"/>
    </row>
    <row r="86" spans="1:13">
      <c r="A86" s="5" t="str">
        <f t="shared" si="7"/>
        <v>Paver cor Grafite</v>
      </c>
      <c r="B86" s="7" t="s">
        <v>5</v>
      </c>
      <c r="C86" s="2">
        <f>$E$82*0.4</f>
        <v>70.48</v>
      </c>
    </row>
    <row r="87" spans="1:13">
      <c r="A87" s="1" t="str">
        <f t="shared" si="7"/>
        <v>Paver Tátil Direcional</v>
      </c>
      <c r="B87" s="6" t="s">
        <v>5</v>
      </c>
      <c r="C87" s="2">
        <f>$E$82*0.2</f>
        <v>35.24</v>
      </c>
    </row>
    <row r="88" spans="1:13">
      <c r="A88" s="1" t="str">
        <f t="shared" si="7"/>
        <v>Guia de Concreto</v>
      </c>
      <c r="B88" s="7" t="s">
        <v>6</v>
      </c>
      <c r="C88" s="2">
        <f>$E$82*2</f>
        <v>352.4</v>
      </c>
    </row>
    <row r="89" spans="1:13">
      <c r="A89" s="8" t="str">
        <f t="shared" si="7"/>
        <v>Grama</v>
      </c>
      <c r="B89" s="7" t="s">
        <v>5</v>
      </c>
      <c r="C89" s="2">
        <f>$E$82*(3.5-1.2)</f>
        <v>405.25999999999993</v>
      </c>
    </row>
    <row r="90" spans="1:13">
      <c r="A90" s="8" t="str">
        <f t="shared" si="7"/>
        <v>Rampa de Acessibilidade</v>
      </c>
      <c r="B90" s="7" t="s">
        <v>3</v>
      </c>
      <c r="C90" s="2">
        <v>2</v>
      </c>
    </row>
    <row r="92" spans="1:13">
      <c r="A92" s="22" t="s">
        <v>22</v>
      </c>
      <c r="B92" s="22"/>
      <c r="C92" s="22"/>
      <c r="D92" s="12"/>
      <c r="E92" s="9">
        <v>190.4</v>
      </c>
    </row>
    <row r="93" spans="1:13">
      <c r="A93" s="3" t="s">
        <v>0</v>
      </c>
      <c r="B93" s="3" t="s">
        <v>3</v>
      </c>
      <c r="C93" s="3" t="s">
        <v>4</v>
      </c>
    </row>
    <row r="94" spans="1:13">
      <c r="A94" s="1" t="str">
        <f t="shared" ref="A94:A100" si="8">A84</f>
        <v>Colchão de Pó de Pedra e = 5 cm</v>
      </c>
      <c r="B94" s="6" t="s">
        <v>8</v>
      </c>
      <c r="C94" s="2">
        <f>$E$92*1.2*0.05</f>
        <v>11.423999999999999</v>
      </c>
    </row>
    <row r="95" spans="1:13">
      <c r="A95" s="1" t="str">
        <f t="shared" si="8"/>
        <v>Paver cor Cinza</v>
      </c>
      <c r="B95" s="4" t="s">
        <v>5</v>
      </c>
      <c r="C95" s="2">
        <f>$E$92*0.6</f>
        <v>114.24</v>
      </c>
    </row>
    <row r="96" spans="1:13">
      <c r="A96" s="5" t="str">
        <f t="shared" si="8"/>
        <v>Paver cor Grafite</v>
      </c>
      <c r="B96" s="7" t="s">
        <v>5</v>
      </c>
      <c r="C96" s="2">
        <f>$E$92*0.4</f>
        <v>76.160000000000011</v>
      </c>
    </row>
    <row r="97" spans="1:5">
      <c r="A97" s="1" t="str">
        <f t="shared" si="8"/>
        <v>Paver Tátil Direcional</v>
      </c>
      <c r="B97" s="6" t="s">
        <v>5</v>
      </c>
      <c r="C97" s="2">
        <f>$E$92*0.2</f>
        <v>38.080000000000005</v>
      </c>
    </row>
    <row r="98" spans="1:5">
      <c r="A98" s="1" t="str">
        <f t="shared" si="8"/>
        <v>Guia de Concreto</v>
      </c>
      <c r="B98" s="7" t="s">
        <v>6</v>
      </c>
      <c r="C98" s="2">
        <f>$E$92*2</f>
        <v>380.8</v>
      </c>
    </row>
    <row r="99" spans="1:5">
      <c r="A99" s="8" t="str">
        <f t="shared" si="8"/>
        <v>Grama</v>
      </c>
      <c r="B99" s="7" t="s">
        <v>5</v>
      </c>
      <c r="C99" s="2">
        <f>$E$92*(2.5-1.2)</f>
        <v>247.52</v>
      </c>
    </row>
    <row r="100" spans="1:5">
      <c r="A100" s="8" t="str">
        <f t="shared" si="8"/>
        <v>Rampa de Acessibilidade</v>
      </c>
      <c r="B100" s="7" t="s">
        <v>3</v>
      </c>
      <c r="C100" s="2">
        <v>2</v>
      </c>
    </row>
    <row r="102" spans="1:5">
      <c r="A102" s="22" t="s">
        <v>38</v>
      </c>
      <c r="B102" s="22"/>
      <c r="C102" s="22"/>
      <c r="D102" s="12"/>
      <c r="E102" s="9">
        <v>49.8</v>
      </c>
    </row>
    <row r="103" spans="1:5">
      <c r="A103" s="3" t="s">
        <v>0</v>
      </c>
      <c r="B103" s="3" t="s">
        <v>3</v>
      </c>
      <c r="C103" s="3" t="s">
        <v>4</v>
      </c>
    </row>
    <row r="104" spans="1:5">
      <c r="A104" s="1" t="str">
        <f t="shared" ref="A104:A110" si="9">A94</f>
        <v>Colchão de Pó de Pedra e = 5 cm</v>
      </c>
      <c r="B104" s="6" t="s">
        <v>8</v>
      </c>
      <c r="C104" s="2">
        <f>$E$102*1.2*0.05</f>
        <v>2.9879999999999995</v>
      </c>
    </row>
    <row r="105" spans="1:5">
      <c r="A105" s="1" t="str">
        <f t="shared" si="9"/>
        <v>Paver cor Cinza</v>
      </c>
      <c r="B105" s="4" t="s">
        <v>5</v>
      </c>
      <c r="C105" s="2">
        <f>$E$102*0.6</f>
        <v>29.879999999999995</v>
      </c>
    </row>
    <row r="106" spans="1:5">
      <c r="A106" s="5" t="str">
        <f t="shared" si="9"/>
        <v>Paver cor Grafite</v>
      </c>
      <c r="B106" s="7" t="s">
        <v>5</v>
      </c>
      <c r="C106" s="2">
        <f>$E$102*0.4</f>
        <v>19.920000000000002</v>
      </c>
    </row>
    <row r="107" spans="1:5">
      <c r="A107" s="1" t="str">
        <f t="shared" si="9"/>
        <v>Paver Tátil Direcional</v>
      </c>
      <c r="B107" s="6" t="s">
        <v>5</v>
      </c>
      <c r="C107" s="2">
        <f>$E$102*0.2</f>
        <v>9.9600000000000009</v>
      </c>
    </row>
    <row r="108" spans="1:5">
      <c r="A108" s="1" t="str">
        <f t="shared" si="9"/>
        <v>Guia de Concreto</v>
      </c>
      <c r="B108" s="7" t="s">
        <v>6</v>
      </c>
      <c r="C108" s="2">
        <f>$E$102*2</f>
        <v>99.6</v>
      </c>
    </row>
    <row r="109" spans="1:5">
      <c r="A109" s="8" t="str">
        <f t="shared" si="9"/>
        <v>Grama</v>
      </c>
      <c r="B109" s="7" t="s">
        <v>5</v>
      </c>
      <c r="C109" s="2">
        <f>$E$102*(2.5-1.2)</f>
        <v>64.739999999999995</v>
      </c>
    </row>
    <row r="110" spans="1:5">
      <c r="A110" s="8" t="str">
        <f t="shared" si="9"/>
        <v>Rampa de Acessibilidade</v>
      </c>
      <c r="B110" s="7" t="s">
        <v>3</v>
      </c>
      <c r="C110" s="2">
        <v>2</v>
      </c>
    </row>
    <row r="112" spans="1:5">
      <c r="A112" s="22" t="s">
        <v>23</v>
      </c>
      <c r="B112" s="22"/>
      <c r="C112" s="22"/>
      <c r="D112" s="12"/>
      <c r="E112" s="9">
        <v>186.2</v>
      </c>
    </row>
    <row r="113" spans="1:5">
      <c r="A113" s="3" t="s">
        <v>0</v>
      </c>
      <c r="B113" s="3" t="s">
        <v>3</v>
      </c>
      <c r="C113" s="3" t="s">
        <v>4</v>
      </c>
    </row>
    <row r="114" spans="1:5">
      <c r="A114" s="1" t="str">
        <f t="shared" ref="A114:A120" si="10">A104</f>
        <v>Colchão de Pó de Pedra e = 5 cm</v>
      </c>
      <c r="B114" s="6" t="s">
        <v>8</v>
      </c>
      <c r="C114" s="2">
        <f>$E$112*1.2*0.05</f>
        <v>11.171999999999999</v>
      </c>
    </row>
    <row r="115" spans="1:5">
      <c r="A115" s="1" t="str">
        <f t="shared" si="10"/>
        <v>Paver cor Cinza</v>
      </c>
      <c r="B115" s="4" t="s">
        <v>5</v>
      </c>
      <c r="C115" s="2">
        <f>$E$112*0.6</f>
        <v>111.71999999999998</v>
      </c>
    </row>
    <row r="116" spans="1:5">
      <c r="A116" s="5" t="str">
        <f t="shared" si="10"/>
        <v>Paver cor Grafite</v>
      </c>
      <c r="B116" s="7" t="s">
        <v>5</v>
      </c>
      <c r="C116" s="2">
        <f>$E$112*0.4</f>
        <v>74.48</v>
      </c>
    </row>
    <row r="117" spans="1:5">
      <c r="A117" s="1" t="str">
        <f t="shared" si="10"/>
        <v>Paver Tátil Direcional</v>
      </c>
      <c r="B117" s="6" t="s">
        <v>5</v>
      </c>
      <c r="C117" s="2">
        <f>$E$112*0.2</f>
        <v>37.24</v>
      </c>
    </row>
    <row r="118" spans="1:5">
      <c r="A118" s="1" t="str">
        <f t="shared" si="10"/>
        <v>Guia de Concreto</v>
      </c>
      <c r="B118" s="7" t="s">
        <v>6</v>
      </c>
      <c r="C118" s="2">
        <f>$E$112*2</f>
        <v>372.4</v>
      </c>
    </row>
    <row r="119" spans="1:5">
      <c r="A119" s="8" t="str">
        <f t="shared" si="10"/>
        <v>Grama</v>
      </c>
      <c r="B119" s="7" t="s">
        <v>5</v>
      </c>
      <c r="C119" s="2">
        <f>$E$112*(2-1.2)</f>
        <v>148.96</v>
      </c>
    </row>
    <row r="120" spans="1:5">
      <c r="A120" s="8" t="str">
        <f t="shared" si="10"/>
        <v>Rampa de Acessibilidade</v>
      </c>
      <c r="B120" s="7" t="s">
        <v>3</v>
      </c>
      <c r="C120" s="2">
        <v>4</v>
      </c>
    </row>
    <row r="122" spans="1:5">
      <c r="A122" s="23" t="s">
        <v>24</v>
      </c>
      <c r="B122" s="24"/>
      <c r="C122" s="25"/>
      <c r="D122" s="12"/>
      <c r="E122" s="9">
        <v>112.7</v>
      </c>
    </row>
    <row r="123" spans="1:5">
      <c r="A123" s="3" t="s">
        <v>0</v>
      </c>
      <c r="B123" s="3" t="s">
        <v>3</v>
      </c>
      <c r="C123" s="3" t="s">
        <v>4</v>
      </c>
    </row>
    <row r="124" spans="1:5">
      <c r="A124" s="1" t="str">
        <f t="shared" ref="A124:A130" si="11">A114</f>
        <v>Colchão de Pó de Pedra e = 5 cm</v>
      </c>
      <c r="B124" s="6" t="s">
        <v>8</v>
      </c>
      <c r="C124" s="2">
        <f>$E$122*1.2*0.05</f>
        <v>6.7620000000000005</v>
      </c>
    </row>
    <row r="125" spans="1:5">
      <c r="A125" s="1" t="str">
        <f t="shared" si="11"/>
        <v>Paver cor Cinza</v>
      </c>
      <c r="B125" s="4" t="s">
        <v>5</v>
      </c>
      <c r="C125" s="2">
        <f>$E$122*0.6</f>
        <v>67.62</v>
      </c>
    </row>
    <row r="126" spans="1:5">
      <c r="A126" s="5" t="str">
        <f t="shared" si="11"/>
        <v>Paver cor Grafite</v>
      </c>
      <c r="B126" s="7" t="s">
        <v>5</v>
      </c>
      <c r="C126" s="2">
        <f>$E$122*0.4</f>
        <v>45.080000000000005</v>
      </c>
    </row>
    <row r="127" spans="1:5">
      <c r="A127" s="1" t="str">
        <f t="shared" si="11"/>
        <v>Paver Tátil Direcional</v>
      </c>
      <c r="B127" s="6" t="s">
        <v>5</v>
      </c>
      <c r="C127" s="2">
        <f>$E$122*0.2</f>
        <v>22.540000000000003</v>
      </c>
    </row>
    <row r="128" spans="1:5">
      <c r="A128" s="1" t="str">
        <f t="shared" si="11"/>
        <v>Guia de Concreto</v>
      </c>
      <c r="B128" s="7" t="s">
        <v>6</v>
      </c>
      <c r="C128" s="2">
        <f>$E$122*2</f>
        <v>225.4</v>
      </c>
    </row>
    <row r="129" spans="1:5">
      <c r="A129" s="8" t="str">
        <f t="shared" si="11"/>
        <v>Grama</v>
      </c>
      <c r="B129" s="7" t="s">
        <v>5</v>
      </c>
      <c r="C129" s="2">
        <f>$E$122*(2-1.2)</f>
        <v>90.160000000000011</v>
      </c>
    </row>
    <row r="130" spans="1:5">
      <c r="A130" s="8" t="str">
        <f t="shared" si="11"/>
        <v>Rampa de Acessibilidade</v>
      </c>
      <c r="B130" s="7" t="s">
        <v>3</v>
      </c>
      <c r="C130" s="2">
        <v>2</v>
      </c>
    </row>
    <row r="132" spans="1:5">
      <c r="A132" s="22" t="s">
        <v>25</v>
      </c>
      <c r="B132" s="22"/>
      <c r="C132" s="22"/>
      <c r="D132" s="12"/>
      <c r="E132" s="9">
        <v>203.9</v>
      </c>
    </row>
    <row r="133" spans="1:5">
      <c r="A133" s="3" t="s">
        <v>0</v>
      </c>
      <c r="B133" s="3" t="s">
        <v>3</v>
      </c>
      <c r="C133" s="3" t="s">
        <v>4</v>
      </c>
    </row>
    <row r="134" spans="1:5">
      <c r="A134" s="1" t="str">
        <f t="shared" ref="A134:A140" si="12">A124</f>
        <v>Colchão de Pó de Pedra e = 5 cm</v>
      </c>
      <c r="B134" s="6" t="s">
        <v>8</v>
      </c>
      <c r="C134" s="2">
        <f>$E$132*1.2*0.05</f>
        <v>12.234000000000002</v>
      </c>
    </row>
    <row r="135" spans="1:5">
      <c r="A135" s="1" t="str">
        <f t="shared" si="12"/>
        <v>Paver cor Cinza</v>
      </c>
      <c r="B135" s="4" t="s">
        <v>5</v>
      </c>
      <c r="C135" s="2">
        <f>$E$132*0.6</f>
        <v>122.34</v>
      </c>
    </row>
    <row r="136" spans="1:5">
      <c r="A136" s="5" t="str">
        <f t="shared" si="12"/>
        <v>Paver cor Grafite</v>
      </c>
      <c r="B136" s="7" t="s">
        <v>5</v>
      </c>
      <c r="C136" s="2">
        <f>$E$132*0.4</f>
        <v>81.56</v>
      </c>
    </row>
    <row r="137" spans="1:5">
      <c r="A137" s="1" t="str">
        <f t="shared" si="12"/>
        <v>Paver Tátil Direcional</v>
      </c>
      <c r="B137" s="6" t="s">
        <v>5</v>
      </c>
      <c r="C137" s="2">
        <f>$E$132*0.2</f>
        <v>40.78</v>
      </c>
    </row>
    <row r="138" spans="1:5">
      <c r="A138" s="1" t="str">
        <f t="shared" si="12"/>
        <v>Guia de Concreto</v>
      </c>
      <c r="B138" s="7" t="s">
        <v>6</v>
      </c>
      <c r="C138" s="2">
        <f>$E$132*2</f>
        <v>407.8</v>
      </c>
    </row>
    <row r="139" spans="1:5">
      <c r="A139" s="8" t="str">
        <f t="shared" si="12"/>
        <v>Grama</v>
      </c>
      <c r="B139" s="7" t="s">
        <v>5</v>
      </c>
      <c r="C139" s="2">
        <f>$E$132*(3.5-1.2)</f>
        <v>468.96999999999997</v>
      </c>
    </row>
    <row r="140" spans="1:5">
      <c r="A140" s="8" t="str">
        <f t="shared" si="12"/>
        <v>Rampa de Acessibilidade</v>
      </c>
      <c r="B140" s="7" t="s">
        <v>3</v>
      </c>
      <c r="C140" s="2">
        <v>6</v>
      </c>
    </row>
    <row r="142" spans="1:5">
      <c r="A142" s="22" t="s">
        <v>26</v>
      </c>
      <c r="B142" s="22"/>
      <c r="C142" s="22"/>
      <c r="D142" s="12"/>
      <c r="E142" s="9">
        <v>153.9</v>
      </c>
    </row>
    <row r="143" spans="1:5">
      <c r="A143" s="3" t="s">
        <v>0</v>
      </c>
      <c r="B143" s="3" t="s">
        <v>3</v>
      </c>
      <c r="C143" s="3" t="s">
        <v>4</v>
      </c>
    </row>
    <row r="144" spans="1:5">
      <c r="A144" s="1" t="str">
        <f t="shared" ref="A144:A150" si="13">A134</f>
        <v>Colchão de Pó de Pedra e = 5 cm</v>
      </c>
      <c r="B144" s="6" t="s">
        <v>8</v>
      </c>
      <c r="C144" s="2">
        <f>$E$142*1.2*0.05</f>
        <v>9.234</v>
      </c>
    </row>
    <row r="145" spans="1:5">
      <c r="A145" s="1" t="str">
        <f t="shared" si="13"/>
        <v>Paver cor Cinza</v>
      </c>
      <c r="B145" s="4" t="s">
        <v>5</v>
      </c>
      <c r="C145" s="2">
        <f>$E$142*0.6</f>
        <v>92.34</v>
      </c>
    </row>
    <row r="146" spans="1:5">
      <c r="A146" s="5" t="str">
        <f t="shared" si="13"/>
        <v>Paver cor Grafite</v>
      </c>
      <c r="B146" s="7" t="s">
        <v>5</v>
      </c>
      <c r="C146" s="2">
        <f>$E$142*0.4</f>
        <v>61.56</v>
      </c>
    </row>
    <row r="147" spans="1:5">
      <c r="A147" s="1" t="str">
        <f t="shared" si="13"/>
        <v>Paver Tátil Direcional</v>
      </c>
      <c r="B147" s="6" t="s">
        <v>5</v>
      </c>
      <c r="C147" s="2">
        <f>$E$142*0.2</f>
        <v>30.78</v>
      </c>
    </row>
    <row r="148" spans="1:5">
      <c r="A148" s="1" t="str">
        <f t="shared" si="13"/>
        <v>Guia de Concreto</v>
      </c>
      <c r="B148" s="7" t="s">
        <v>6</v>
      </c>
      <c r="C148" s="2">
        <f>$E$142*2</f>
        <v>307.8</v>
      </c>
    </row>
    <row r="149" spans="1:5">
      <c r="A149" s="8" t="str">
        <f t="shared" si="13"/>
        <v>Grama</v>
      </c>
      <c r="B149" s="7" t="s">
        <v>5</v>
      </c>
      <c r="C149" s="2">
        <f>$E$142*(2.5-1.2)</f>
        <v>200.07000000000002</v>
      </c>
    </row>
    <row r="150" spans="1:5">
      <c r="A150" s="8" t="str">
        <f t="shared" si="13"/>
        <v>Rampa de Acessibilidade</v>
      </c>
      <c r="B150" s="7" t="s">
        <v>3</v>
      </c>
      <c r="C150" s="2">
        <v>2</v>
      </c>
    </row>
    <row r="152" spans="1:5">
      <c r="A152" s="22" t="s">
        <v>18</v>
      </c>
      <c r="B152" s="22"/>
      <c r="C152" s="22"/>
      <c r="D152" s="12"/>
      <c r="E152" s="9">
        <v>182</v>
      </c>
    </row>
    <row r="153" spans="1:5">
      <c r="A153" s="3" t="s">
        <v>0</v>
      </c>
      <c r="B153" s="3" t="s">
        <v>3</v>
      </c>
      <c r="C153" s="3" t="s">
        <v>4</v>
      </c>
    </row>
    <row r="154" spans="1:5">
      <c r="A154" s="1" t="str">
        <f t="shared" ref="A154:A160" si="14">A144</f>
        <v>Colchão de Pó de Pedra e = 5 cm</v>
      </c>
      <c r="B154" s="6" t="s">
        <v>8</v>
      </c>
      <c r="C154" s="2">
        <f>$E$152*1.2*0.05</f>
        <v>10.920000000000002</v>
      </c>
    </row>
    <row r="155" spans="1:5">
      <c r="A155" s="1" t="str">
        <f t="shared" si="14"/>
        <v>Paver cor Cinza</v>
      </c>
      <c r="B155" s="4" t="s">
        <v>5</v>
      </c>
      <c r="C155" s="2">
        <f>$E$152*0.6</f>
        <v>109.2</v>
      </c>
    </row>
    <row r="156" spans="1:5">
      <c r="A156" s="5" t="str">
        <f t="shared" si="14"/>
        <v>Paver cor Grafite</v>
      </c>
      <c r="B156" s="7" t="s">
        <v>5</v>
      </c>
      <c r="C156" s="2">
        <f>$E$152*0.4</f>
        <v>72.8</v>
      </c>
    </row>
    <row r="157" spans="1:5">
      <c r="A157" s="1" t="str">
        <f t="shared" si="14"/>
        <v>Paver Tátil Direcional</v>
      </c>
      <c r="B157" s="6" t="s">
        <v>5</v>
      </c>
      <c r="C157" s="2">
        <f>$E$152*0.2</f>
        <v>36.4</v>
      </c>
    </row>
    <row r="158" spans="1:5">
      <c r="A158" s="1" t="str">
        <f t="shared" si="14"/>
        <v>Guia de Concreto</v>
      </c>
      <c r="B158" s="7" t="s">
        <v>6</v>
      </c>
      <c r="C158" s="2">
        <f>$E$152*2</f>
        <v>364</v>
      </c>
    </row>
    <row r="159" spans="1:5">
      <c r="A159" s="8" t="str">
        <f t="shared" si="14"/>
        <v>Grama</v>
      </c>
      <c r="B159" s="7" t="s">
        <v>5</v>
      </c>
      <c r="C159" s="2">
        <f>$E$152*(3-1.2)</f>
        <v>327.60000000000002</v>
      </c>
    </row>
    <row r="160" spans="1:5">
      <c r="A160" s="8" t="str">
        <f t="shared" si="14"/>
        <v>Rampa de Acessibilidade</v>
      </c>
      <c r="B160" s="7" t="s">
        <v>3</v>
      </c>
      <c r="C160" s="2">
        <v>1</v>
      </c>
    </row>
    <row r="162" spans="1:5">
      <c r="A162" s="22" t="s">
        <v>39</v>
      </c>
      <c r="B162" s="22"/>
      <c r="C162" s="22"/>
      <c r="D162" s="12"/>
      <c r="E162" s="9">
        <v>203.8</v>
      </c>
    </row>
    <row r="163" spans="1:5">
      <c r="A163" s="3" t="s">
        <v>0</v>
      </c>
      <c r="B163" s="3" t="s">
        <v>3</v>
      </c>
      <c r="C163" s="3" t="s">
        <v>4</v>
      </c>
    </row>
    <row r="164" spans="1:5">
      <c r="A164" s="1" t="str">
        <f t="shared" ref="A164:A170" si="15">A154</f>
        <v>Colchão de Pó de Pedra e = 5 cm</v>
      </c>
      <c r="B164" s="6" t="s">
        <v>8</v>
      </c>
      <c r="C164" s="2">
        <f>$E$162*1.2*0.05</f>
        <v>12.228000000000002</v>
      </c>
    </row>
    <row r="165" spans="1:5">
      <c r="A165" s="1" t="str">
        <f t="shared" si="15"/>
        <v>Paver cor Cinza</v>
      </c>
      <c r="B165" s="4" t="s">
        <v>5</v>
      </c>
      <c r="C165" s="2">
        <f>$E$162*0.6</f>
        <v>122.28</v>
      </c>
    </row>
    <row r="166" spans="1:5">
      <c r="A166" s="5" t="str">
        <f t="shared" si="15"/>
        <v>Paver cor Grafite</v>
      </c>
      <c r="B166" s="7" t="s">
        <v>5</v>
      </c>
      <c r="C166" s="2">
        <f>$E$162*0.4</f>
        <v>81.52000000000001</v>
      </c>
    </row>
    <row r="167" spans="1:5">
      <c r="A167" s="1" t="str">
        <f t="shared" si="15"/>
        <v>Paver Tátil Direcional</v>
      </c>
      <c r="B167" s="6" t="s">
        <v>5</v>
      </c>
      <c r="C167" s="2">
        <f>$E$162*0.2</f>
        <v>40.760000000000005</v>
      </c>
    </row>
    <row r="168" spans="1:5">
      <c r="A168" s="1" t="str">
        <f t="shared" si="15"/>
        <v>Guia de Concreto</v>
      </c>
      <c r="B168" s="7" t="s">
        <v>6</v>
      </c>
      <c r="C168" s="2">
        <f>$E$162*2</f>
        <v>407.6</v>
      </c>
    </row>
    <row r="169" spans="1:5">
      <c r="A169" s="8" t="str">
        <f t="shared" si="15"/>
        <v>Grama</v>
      </c>
      <c r="B169" s="7" t="s">
        <v>5</v>
      </c>
      <c r="C169" s="2">
        <f>$E$162*(3-1.2)</f>
        <v>366.84000000000003</v>
      </c>
    </row>
    <row r="170" spans="1:5">
      <c r="A170" s="8" t="str">
        <f t="shared" si="15"/>
        <v>Rampa de Acessibilidade</v>
      </c>
      <c r="B170" s="7" t="s">
        <v>3</v>
      </c>
      <c r="C170" s="2">
        <v>2</v>
      </c>
    </row>
    <row r="172" spans="1:5">
      <c r="A172" s="22" t="s">
        <v>27</v>
      </c>
      <c r="B172" s="22"/>
      <c r="C172" s="22"/>
      <c r="D172" s="12"/>
      <c r="E172" s="9">
        <v>65</v>
      </c>
    </row>
    <row r="173" spans="1:5">
      <c r="A173" s="3" t="s">
        <v>0</v>
      </c>
      <c r="B173" s="3" t="s">
        <v>3</v>
      </c>
      <c r="C173" s="3" t="s">
        <v>4</v>
      </c>
    </row>
    <row r="174" spans="1:5">
      <c r="A174" s="1" t="str">
        <f t="shared" ref="A174:A180" si="16">A164</f>
        <v>Colchão de Pó de Pedra e = 5 cm</v>
      </c>
      <c r="B174" s="6" t="s">
        <v>8</v>
      </c>
      <c r="C174" s="2">
        <f>$E$172*1.2*0.05</f>
        <v>3.9000000000000004</v>
      </c>
    </row>
    <row r="175" spans="1:5">
      <c r="A175" s="1" t="str">
        <f t="shared" si="16"/>
        <v>Paver cor Cinza</v>
      </c>
      <c r="B175" s="4" t="s">
        <v>5</v>
      </c>
      <c r="C175" s="2">
        <f>$E$172*0.6</f>
        <v>39</v>
      </c>
    </row>
    <row r="176" spans="1:5">
      <c r="A176" s="5" t="str">
        <f t="shared" si="16"/>
        <v>Paver cor Grafite</v>
      </c>
      <c r="B176" s="7" t="s">
        <v>5</v>
      </c>
      <c r="C176" s="2">
        <f>$E$172*0.4</f>
        <v>26</v>
      </c>
    </row>
    <row r="177" spans="1:5">
      <c r="A177" s="1" t="str">
        <f t="shared" si="16"/>
        <v>Paver Tátil Direcional</v>
      </c>
      <c r="B177" s="6" t="s">
        <v>5</v>
      </c>
      <c r="C177" s="2">
        <f>$E$172*0.2</f>
        <v>13</v>
      </c>
    </row>
    <row r="178" spans="1:5">
      <c r="A178" s="1" t="str">
        <f t="shared" si="16"/>
        <v>Guia de Concreto</v>
      </c>
      <c r="B178" s="7" t="s">
        <v>6</v>
      </c>
      <c r="C178" s="2">
        <f>$E$172*2</f>
        <v>130</v>
      </c>
    </row>
    <row r="179" spans="1:5">
      <c r="A179" s="8" t="str">
        <f t="shared" si="16"/>
        <v>Grama</v>
      </c>
      <c r="B179" s="7" t="s">
        <v>5</v>
      </c>
      <c r="C179" s="2">
        <f>$E$172*(3-1.2)</f>
        <v>117</v>
      </c>
    </row>
    <row r="180" spans="1:5">
      <c r="A180" s="8" t="str">
        <f t="shared" si="16"/>
        <v>Rampa de Acessibilidade</v>
      </c>
      <c r="B180" s="7" t="s">
        <v>3</v>
      </c>
      <c r="C180" s="2">
        <v>2</v>
      </c>
    </row>
    <row r="182" spans="1:5">
      <c r="A182" s="22" t="s">
        <v>28</v>
      </c>
      <c r="B182" s="22"/>
      <c r="C182" s="22"/>
      <c r="D182" s="12"/>
      <c r="E182" s="9">
        <v>57</v>
      </c>
    </row>
    <row r="183" spans="1:5">
      <c r="A183" s="3" t="s">
        <v>0</v>
      </c>
      <c r="B183" s="3" t="s">
        <v>3</v>
      </c>
      <c r="C183" s="3" t="s">
        <v>4</v>
      </c>
    </row>
    <row r="184" spans="1:5">
      <c r="A184" s="1" t="str">
        <f t="shared" ref="A184:A190" si="17">A174</f>
        <v>Colchão de Pó de Pedra e = 5 cm</v>
      </c>
      <c r="B184" s="6" t="s">
        <v>8</v>
      </c>
      <c r="C184" s="2">
        <f>$E$182*1.2*0.05</f>
        <v>3.42</v>
      </c>
    </row>
    <row r="185" spans="1:5">
      <c r="A185" s="1" t="str">
        <f t="shared" si="17"/>
        <v>Paver cor Cinza</v>
      </c>
      <c r="B185" s="4" t="s">
        <v>5</v>
      </c>
      <c r="C185" s="2">
        <f>$E$182*0.6</f>
        <v>34.199999999999996</v>
      </c>
    </row>
    <row r="186" spans="1:5">
      <c r="A186" s="5" t="str">
        <f t="shared" si="17"/>
        <v>Paver cor Grafite</v>
      </c>
      <c r="B186" s="7" t="s">
        <v>5</v>
      </c>
      <c r="C186" s="2">
        <f>$E$182*0.4</f>
        <v>22.8</v>
      </c>
    </row>
    <row r="187" spans="1:5">
      <c r="A187" s="1" t="str">
        <f t="shared" si="17"/>
        <v>Paver Tátil Direcional</v>
      </c>
      <c r="B187" s="6" t="s">
        <v>5</v>
      </c>
      <c r="C187" s="2">
        <f>$E$182*0.2</f>
        <v>11.4</v>
      </c>
    </row>
    <row r="188" spans="1:5">
      <c r="A188" s="1" t="str">
        <f t="shared" si="17"/>
        <v>Guia de Concreto</v>
      </c>
      <c r="B188" s="7" t="s">
        <v>6</v>
      </c>
      <c r="C188" s="2">
        <f>$E$182*2</f>
        <v>114</v>
      </c>
    </row>
    <row r="189" spans="1:5">
      <c r="A189" s="8" t="str">
        <f t="shared" si="17"/>
        <v>Grama</v>
      </c>
      <c r="B189" s="7" t="s">
        <v>5</v>
      </c>
      <c r="C189" s="2">
        <f>$E$182*(3-1.2)</f>
        <v>102.60000000000001</v>
      </c>
    </row>
    <row r="190" spans="1:5">
      <c r="A190" s="8" t="str">
        <f t="shared" si="17"/>
        <v>Rampa de Acessibilidade</v>
      </c>
      <c r="B190" s="7" t="s">
        <v>3</v>
      </c>
      <c r="C190" s="2">
        <v>2</v>
      </c>
    </row>
    <row r="192" spans="1:5">
      <c r="A192" s="22" t="s">
        <v>29</v>
      </c>
      <c r="B192" s="22"/>
      <c r="C192" s="22"/>
      <c r="D192" s="12"/>
      <c r="E192" s="9">
        <v>143.30000000000001</v>
      </c>
    </row>
    <row r="193" spans="1:5">
      <c r="A193" s="3" t="s">
        <v>0</v>
      </c>
      <c r="B193" s="3" t="s">
        <v>3</v>
      </c>
      <c r="C193" s="3" t="s">
        <v>4</v>
      </c>
    </row>
    <row r="194" spans="1:5">
      <c r="A194" s="1" t="str">
        <f t="shared" ref="A194:A200" si="18">A184</f>
        <v>Colchão de Pó de Pedra e = 5 cm</v>
      </c>
      <c r="B194" s="6" t="s">
        <v>8</v>
      </c>
      <c r="C194" s="2">
        <f>$E$192*1.2*0.05</f>
        <v>8.5980000000000008</v>
      </c>
    </row>
    <row r="195" spans="1:5">
      <c r="A195" s="1" t="str">
        <f t="shared" si="18"/>
        <v>Paver cor Cinza</v>
      </c>
      <c r="B195" s="4" t="s">
        <v>5</v>
      </c>
      <c r="C195" s="2">
        <f>$E$192*0.6</f>
        <v>85.98</v>
      </c>
    </row>
    <row r="196" spans="1:5">
      <c r="A196" s="5" t="str">
        <f t="shared" si="18"/>
        <v>Paver cor Grafite</v>
      </c>
      <c r="B196" s="7" t="s">
        <v>5</v>
      </c>
      <c r="C196" s="2">
        <f>$E$192*0.4</f>
        <v>57.320000000000007</v>
      </c>
    </row>
    <row r="197" spans="1:5">
      <c r="A197" s="1" t="str">
        <f t="shared" si="18"/>
        <v>Paver Tátil Direcional</v>
      </c>
      <c r="B197" s="6" t="s">
        <v>5</v>
      </c>
      <c r="C197" s="2">
        <f>$E$192*0.2</f>
        <v>28.660000000000004</v>
      </c>
    </row>
    <row r="198" spans="1:5">
      <c r="A198" s="1" t="str">
        <f t="shared" si="18"/>
        <v>Guia de Concreto</v>
      </c>
      <c r="B198" s="7" t="s">
        <v>6</v>
      </c>
      <c r="C198" s="2">
        <f>$E$192*2</f>
        <v>286.60000000000002</v>
      </c>
    </row>
    <row r="199" spans="1:5">
      <c r="A199" s="8" t="str">
        <f t="shared" si="18"/>
        <v>Grama</v>
      </c>
      <c r="B199" s="7" t="s">
        <v>5</v>
      </c>
      <c r="C199" s="2">
        <f>$E$192*(3-1.2)</f>
        <v>257.94000000000005</v>
      </c>
    </row>
    <row r="200" spans="1:5">
      <c r="A200" s="8" t="str">
        <f t="shared" si="18"/>
        <v>Rampa de Acessibilidade</v>
      </c>
      <c r="B200" s="7" t="s">
        <v>3</v>
      </c>
      <c r="C200" s="2">
        <v>2</v>
      </c>
    </row>
    <row r="202" spans="1:5">
      <c r="A202" s="22" t="s">
        <v>30</v>
      </c>
      <c r="B202" s="22"/>
      <c r="C202" s="22"/>
      <c r="D202" s="12"/>
      <c r="E202" s="9">
        <v>79.099999999999994</v>
      </c>
    </row>
    <row r="203" spans="1:5">
      <c r="A203" s="3" t="s">
        <v>0</v>
      </c>
      <c r="B203" s="3" t="s">
        <v>3</v>
      </c>
      <c r="C203" s="3" t="s">
        <v>4</v>
      </c>
    </row>
    <row r="204" spans="1:5">
      <c r="A204" s="1" t="str">
        <f t="shared" ref="A204:A210" si="19">A194</f>
        <v>Colchão de Pó de Pedra e = 5 cm</v>
      </c>
      <c r="B204" s="6" t="s">
        <v>8</v>
      </c>
      <c r="C204" s="2">
        <f>$E$202*1.2*0.05</f>
        <v>4.7459999999999996</v>
      </c>
    </row>
    <row r="205" spans="1:5">
      <c r="A205" s="1" t="str">
        <f t="shared" si="19"/>
        <v>Paver cor Cinza</v>
      </c>
      <c r="B205" s="4" t="s">
        <v>5</v>
      </c>
      <c r="C205" s="2">
        <f>$E$202*0.6</f>
        <v>47.459999999999994</v>
      </c>
    </row>
    <row r="206" spans="1:5">
      <c r="A206" s="5" t="str">
        <f t="shared" si="19"/>
        <v>Paver cor Grafite</v>
      </c>
      <c r="B206" s="7" t="s">
        <v>5</v>
      </c>
      <c r="C206" s="2">
        <f>$E$202*0.4</f>
        <v>31.64</v>
      </c>
    </row>
    <row r="207" spans="1:5">
      <c r="A207" s="1" t="str">
        <f t="shared" si="19"/>
        <v>Paver Tátil Direcional</v>
      </c>
      <c r="B207" s="6" t="s">
        <v>5</v>
      </c>
      <c r="C207" s="2">
        <f>$E$202*0.2</f>
        <v>15.82</v>
      </c>
    </row>
    <row r="208" spans="1:5">
      <c r="A208" s="1" t="str">
        <f t="shared" si="19"/>
        <v>Guia de Concreto</v>
      </c>
      <c r="B208" s="7" t="s">
        <v>6</v>
      </c>
      <c r="C208" s="2">
        <f>$E$202*2</f>
        <v>158.19999999999999</v>
      </c>
    </row>
    <row r="209" spans="1:5">
      <c r="A209" s="8" t="str">
        <f t="shared" si="19"/>
        <v>Grama</v>
      </c>
      <c r="B209" s="7" t="s">
        <v>5</v>
      </c>
      <c r="C209" s="2">
        <f>$E$202*(3-1.2)</f>
        <v>142.38</v>
      </c>
    </row>
    <row r="210" spans="1:5">
      <c r="A210" s="8" t="str">
        <f t="shared" si="19"/>
        <v>Rampa de Acessibilidade</v>
      </c>
      <c r="B210" s="7" t="s">
        <v>3</v>
      </c>
      <c r="C210" s="2">
        <v>1</v>
      </c>
    </row>
    <row r="212" spans="1:5">
      <c r="A212" s="22" t="s">
        <v>31</v>
      </c>
      <c r="B212" s="22"/>
      <c r="C212" s="22"/>
      <c r="D212" s="12"/>
      <c r="E212" s="9">
        <v>291.11</v>
      </c>
    </row>
    <row r="213" spans="1:5">
      <c r="A213" s="3" t="s">
        <v>0</v>
      </c>
      <c r="B213" s="3" t="s">
        <v>3</v>
      </c>
      <c r="C213" s="3" t="s">
        <v>4</v>
      </c>
    </row>
    <row r="214" spans="1:5">
      <c r="A214" s="1" t="str">
        <f t="shared" ref="A214:A220" si="20">A204</f>
        <v>Colchão de Pó de Pedra e = 5 cm</v>
      </c>
      <c r="B214" s="6" t="s">
        <v>8</v>
      </c>
      <c r="C214" s="2">
        <f>$E$212*1.2*0.05</f>
        <v>17.4666</v>
      </c>
    </row>
    <row r="215" spans="1:5">
      <c r="A215" s="1" t="str">
        <f t="shared" si="20"/>
        <v>Paver cor Cinza</v>
      </c>
      <c r="B215" s="4" t="s">
        <v>5</v>
      </c>
      <c r="C215" s="2">
        <f>$E$212*0.6</f>
        <v>174.666</v>
      </c>
    </row>
    <row r="216" spans="1:5">
      <c r="A216" s="5" t="str">
        <f t="shared" si="20"/>
        <v>Paver cor Grafite</v>
      </c>
      <c r="B216" s="7" t="s">
        <v>5</v>
      </c>
      <c r="C216" s="2">
        <f>$E$212*0.4</f>
        <v>116.44400000000002</v>
      </c>
    </row>
    <row r="217" spans="1:5">
      <c r="A217" s="1" t="str">
        <f t="shared" si="20"/>
        <v>Paver Tátil Direcional</v>
      </c>
      <c r="B217" s="6" t="s">
        <v>5</v>
      </c>
      <c r="C217" s="2">
        <f>$E$212*0.2</f>
        <v>58.222000000000008</v>
      </c>
    </row>
    <row r="218" spans="1:5">
      <c r="A218" s="1" t="str">
        <f t="shared" si="20"/>
        <v>Guia de Concreto</v>
      </c>
      <c r="B218" s="7" t="s">
        <v>6</v>
      </c>
      <c r="C218" s="2">
        <f>$E$212*2</f>
        <v>582.22</v>
      </c>
    </row>
    <row r="219" spans="1:5">
      <c r="A219" s="8" t="str">
        <f t="shared" si="20"/>
        <v>Grama</v>
      </c>
      <c r="B219" s="7" t="s">
        <v>5</v>
      </c>
      <c r="C219" s="2">
        <f>$E$212*(3-1.2)</f>
        <v>523.99800000000005</v>
      </c>
    </row>
    <row r="220" spans="1:5">
      <c r="A220" s="8" t="str">
        <f t="shared" si="20"/>
        <v>Rampa de Acessibilidade</v>
      </c>
      <c r="B220" s="7" t="s">
        <v>3</v>
      </c>
      <c r="C220" s="2">
        <v>8</v>
      </c>
    </row>
    <row r="222" spans="1:5">
      <c r="A222" s="22" t="s">
        <v>32</v>
      </c>
      <c r="B222" s="22"/>
      <c r="C222" s="22"/>
      <c r="D222" s="12"/>
      <c r="E222" s="9">
        <v>149.69999999999999</v>
      </c>
    </row>
    <row r="223" spans="1:5">
      <c r="A223" s="3" t="s">
        <v>0</v>
      </c>
      <c r="B223" s="3" t="s">
        <v>3</v>
      </c>
      <c r="C223" s="3" t="s">
        <v>4</v>
      </c>
    </row>
    <row r="224" spans="1:5">
      <c r="A224" s="1" t="str">
        <f t="shared" ref="A224:A230" si="21">A214</f>
        <v>Colchão de Pó de Pedra e = 5 cm</v>
      </c>
      <c r="B224" s="6" t="s">
        <v>8</v>
      </c>
      <c r="C224" s="2">
        <f>$E$222*1.2*0.05</f>
        <v>8.9819999999999993</v>
      </c>
    </row>
    <row r="225" spans="1:5">
      <c r="A225" s="1" t="str">
        <f t="shared" si="21"/>
        <v>Paver cor Cinza</v>
      </c>
      <c r="B225" s="4" t="s">
        <v>5</v>
      </c>
      <c r="C225" s="2">
        <f>$E$222*0.6</f>
        <v>89.82</v>
      </c>
    </row>
    <row r="226" spans="1:5">
      <c r="A226" s="5" t="str">
        <f t="shared" si="21"/>
        <v>Paver cor Grafite</v>
      </c>
      <c r="B226" s="7" t="s">
        <v>5</v>
      </c>
      <c r="C226" s="2">
        <f>$E$222*0.4</f>
        <v>59.879999999999995</v>
      </c>
    </row>
    <row r="227" spans="1:5">
      <c r="A227" s="1" t="str">
        <f t="shared" si="21"/>
        <v>Paver Tátil Direcional</v>
      </c>
      <c r="B227" s="6" t="s">
        <v>5</v>
      </c>
      <c r="C227" s="2">
        <f>$E$222*0.2</f>
        <v>29.939999999999998</v>
      </c>
    </row>
    <row r="228" spans="1:5">
      <c r="A228" s="1" t="str">
        <f t="shared" si="21"/>
        <v>Guia de Concreto</v>
      </c>
      <c r="B228" s="7" t="s">
        <v>6</v>
      </c>
      <c r="C228" s="2">
        <f>$E$222*2</f>
        <v>299.39999999999998</v>
      </c>
    </row>
    <row r="229" spans="1:5">
      <c r="A229" s="8" t="str">
        <f t="shared" si="21"/>
        <v>Grama</v>
      </c>
      <c r="B229" s="7" t="s">
        <v>5</v>
      </c>
      <c r="C229" s="2">
        <f>$E$222*(3-1.2)</f>
        <v>269.45999999999998</v>
      </c>
    </row>
    <row r="230" spans="1:5">
      <c r="A230" s="8" t="str">
        <f t="shared" si="21"/>
        <v>Rampa de Acessibilidade</v>
      </c>
      <c r="B230" s="7" t="s">
        <v>3</v>
      </c>
      <c r="C230" s="2">
        <v>2</v>
      </c>
    </row>
    <row r="232" spans="1:5">
      <c r="A232" s="22" t="s">
        <v>33</v>
      </c>
      <c r="B232" s="22"/>
      <c r="C232" s="22"/>
      <c r="D232" s="12"/>
      <c r="E232" s="9">
        <v>147</v>
      </c>
    </row>
    <row r="233" spans="1:5">
      <c r="A233" s="3" t="s">
        <v>0</v>
      </c>
      <c r="B233" s="3" t="s">
        <v>3</v>
      </c>
      <c r="C233" s="3" t="s">
        <v>4</v>
      </c>
    </row>
    <row r="234" spans="1:5">
      <c r="A234" s="1" t="str">
        <f t="shared" ref="A234:A240" si="22">A224</f>
        <v>Colchão de Pó de Pedra e = 5 cm</v>
      </c>
      <c r="B234" s="6" t="s">
        <v>8</v>
      </c>
      <c r="C234" s="2">
        <f>$E$232*1.2*0.05</f>
        <v>8.82</v>
      </c>
    </row>
    <row r="235" spans="1:5">
      <c r="A235" s="1" t="str">
        <f t="shared" si="22"/>
        <v>Paver cor Cinza</v>
      </c>
      <c r="B235" s="4" t="s">
        <v>5</v>
      </c>
      <c r="C235" s="2">
        <f>$E$232*0.6</f>
        <v>88.2</v>
      </c>
    </row>
    <row r="236" spans="1:5">
      <c r="A236" s="5" t="str">
        <f t="shared" si="22"/>
        <v>Paver cor Grafite</v>
      </c>
      <c r="B236" s="7" t="s">
        <v>5</v>
      </c>
      <c r="C236" s="2">
        <f>$E$232*0.4</f>
        <v>58.800000000000004</v>
      </c>
    </row>
    <row r="237" spans="1:5">
      <c r="A237" s="1" t="str">
        <f t="shared" si="22"/>
        <v>Paver Tátil Direcional</v>
      </c>
      <c r="B237" s="6" t="s">
        <v>5</v>
      </c>
      <c r="C237" s="2">
        <f>$E$222*0.2</f>
        <v>29.939999999999998</v>
      </c>
    </row>
    <row r="238" spans="1:5">
      <c r="A238" s="1" t="str">
        <f t="shared" si="22"/>
        <v>Guia de Concreto</v>
      </c>
      <c r="B238" s="7" t="s">
        <v>6</v>
      </c>
      <c r="C238" s="2">
        <f>$E$232*2</f>
        <v>294</v>
      </c>
    </row>
    <row r="239" spans="1:5">
      <c r="A239" s="8" t="str">
        <f t="shared" si="22"/>
        <v>Grama</v>
      </c>
      <c r="B239" s="7" t="s">
        <v>5</v>
      </c>
      <c r="C239" s="2">
        <f>$E$232*(3-1.2)</f>
        <v>264.60000000000002</v>
      </c>
    </row>
    <row r="240" spans="1:5">
      <c r="A240" s="8" t="str">
        <f t="shared" si="22"/>
        <v>Rampa de Acessibilidade</v>
      </c>
      <c r="B240" s="7" t="s">
        <v>3</v>
      </c>
      <c r="C240" s="2">
        <v>2</v>
      </c>
    </row>
    <row r="242" spans="1:5">
      <c r="A242" s="22" t="s">
        <v>34</v>
      </c>
      <c r="B242" s="22"/>
      <c r="C242" s="22"/>
      <c r="D242" s="12"/>
      <c r="E242" s="9">
        <v>117.05</v>
      </c>
    </row>
    <row r="243" spans="1:5">
      <c r="A243" s="3" t="s">
        <v>0</v>
      </c>
      <c r="B243" s="3" t="s">
        <v>3</v>
      </c>
      <c r="C243" s="3" t="s">
        <v>4</v>
      </c>
    </row>
    <row r="244" spans="1:5">
      <c r="A244" s="1" t="str">
        <f t="shared" ref="A244:A250" si="23">A234</f>
        <v>Colchão de Pó de Pedra e = 5 cm</v>
      </c>
      <c r="B244" s="6" t="s">
        <v>8</v>
      </c>
      <c r="C244" s="2">
        <f>$E$242*1.2*0.05</f>
        <v>7.0229999999999997</v>
      </c>
    </row>
    <row r="245" spans="1:5">
      <c r="A245" s="1" t="str">
        <f t="shared" si="23"/>
        <v>Paver cor Cinza</v>
      </c>
      <c r="B245" s="4" t="s">
        <v>5</v>
      </c>
      <c r="C245" s="2">
        <f>$E$242*0.6</f>
        <v>70.22999999999999</v>
      </c>
    </row>
    <row r="246" spans="1:5">
      <c r="A246" s="5" t="str">
        <f t="shared" si="23"/>
        <v>Paver cor Grafite</v>
      </c>
      <c r="B246" s="7" t="s">
        <v>5</v>
      </c>
      <c r="C246" s="2">
        <f>$E$242*0.4</f>
        <v>46.82</v>
      </c>
    </row>
    <row r="247" spans="1:5">
      <c r="A247" s="1" t="str">
        <f t="shared" si="23"/>
        <v>Paver Tátil Direcional</v>
      </c>
      <c r="B247" s="6" t="s">
        <v>5</v>
      </c>
      <c r="C247" s="2">
        <f>$E$242*0.2</f>
        <v>23.41</v>
      </c>
    </row>
    <row r="248" spans="1:5">
      <c r="A248" s="1" t="str">
        <f t="shared" si="23"/>
        <v>Guia de Concreto</v>
      </c>
      <c r="B248" s="7" t="s">
        <v>6</v>
      </c>
      <c r="C248" s="2">
        <f>$E$242*2</f>
        <v>234.1</v>
      </c>
    </row>
    <row r="249" spans="1:5">
      <c r="A249" s="8" t="str">
        <f t="shared" si="23"/>
        <v>Grama</v>
      </c>
      <c r="B249" s="7" t="s">
        <v>5</v>
      </c>
      <c r="C249" s="2">
        <f>$E$242*(3-1.2)</f>
        <v>210.69</v>
      </c>
    </row>
    <row r="250" spans="1:5">
      <c r="A250" s="8" t="str">
        <f t="shared" si="23"/>
        <v>Rampa de Acessibilidade</v>
      </c>
      <c r="B250" s="7" t="s">
        <v>3</v>
      </c>
      <c r="C250" s="2">
        <v>1</v>
      </c>
    </row>
    <row r="252" spans="1:5">
      <c r="A252" s="22" t="s">
        <v>35</v>
      </c>
      <c r="B252" s="22"/>
      <c r="C252" s="22"/>
      <c r="D252" s="12"/>
      <c r="E252" s="9">
        <v>158.19999999999999</v>
      </c>
    </row>
    <row r="253" spans="1:5">
      <c r="A253" s="3" t="s">
        <v>0</v>
      </c>
      <c r="B253" s="3" t="s">
        <v>3</v>
      </c>
      <c r="C253" s="3" t="s">
        <v>4</v>
      </c>
    </row>
    <row r="254" spans="1:5">
      <c r="A254" s="1" t="str">
        <f t="shared" ref="A254:A260" si="24">A244</f>
        <v>Colchão de Pó de Pedra e = 5 cm</v>
      </c>
      <c r="B254" s="6" t="s">
        <v>8</v>
      </c>
      <c r="C254" s="2">
        <f>$E$252*1.2*0.05</f>
        <v>9.4919999999999991</v>
      </c>
    </row>
    <row r="255" spans="1:5">
      <c r="A255" s="1" t="str">
        <f t="shared" si="24"/>
        <v>Paver cor Cinza</v>
      </c>
      <c r="B255" s="4" t="s">
        <v>5</v>
      </c>
      <c r="C255" s="2">
        <f>$E$252*0.6</f>
        <v>94.919999999999987</v>
      </c>
    </row>
    <row r="256" spans="1:5">
      <c r="A256" s="5" t="str">
        <f t="shared" si="24"/>
        <v>Paver cor Grafite</v>
      </c>
      <c r="B256" s="7" t="s">
        <v>5</v>
      </c>
      <c r="C256" s="2">
        <f>$E$242*0.4</f>
        <v>46.82</v>
      </c>
    </row>
    <row r="257" spans="1:5">
      <c r="A257" s="1" t="str">
        <f t="shared" si="24"/>
        <v>Paver Tátil Direcional</v>
      </c>
      <c r="B257" s="6" t="s">
        <v>5</v>
      </c>
      <c r="C257" s="2">
        <f>$E$252*0.2</f>
        <v>31.64</v>
      </c>
    </row>
    <row r="258" spans="1:5">
      <c r="A258" s="1" t="str">
        <f t="shared" si="24"/>
        <v>Guia de Concreto</v>
      </c>
      <c r="B258" s="7" t="s">
        <v>6</v>
      </c>
      <c r="C258" s="2">
        <f>$E$252*2</f>
        <v>316.39999999999998</v>
      </c>
    </row>
    <row r="259" spans="1:5">
      <c r="A259" s="8" t="str">
        <f t="shared" si="24"/>
        <v>Grama</v>
      </c>
      <c r="B259" s="7" t="s">
        <v>5</v>
      </c>
      <c r="C259" s="2">
        <f>$E$252*(3-1.2)</f>
        <v>284.76</v>
      </c>
    </row>
    <row r="260" spans="1:5">
      <c r="A260" s="8" t="str">
        <f t="shared" si="24"/>
        <v>Rampa de Acessibilidade</v>
      </c>
      <c r="B260" s="7" t="s">
        <v>3</v>
      </c>
      <c r="C260" s="2">
        <v>2</v>
      </c>
    </row>
    <row r="262" spans="1:5">
      <c r="A262" s="22" t="s">
        <v>40</v>
      </c>
      <c r="B262" s="22"/>
      <c r="C262" s="22"/>
      <c r="D262" s="12"/>
      <c r="E262" s="9">
        <v>227.17</v>
      </c>
    </row>
    <row r="263" spans="1:5">
      <c r="A263" s="3" t="s">
        <v>0</v>
      </c>
      <c r="B263" s="3" t="s">
        <v>3</v>
      </c>
      <c r="C263" s="3" t="s">
        <v>4</v>
      </c>
    </row>
    <row r="264" spans="1:5">
      <c r="A264" s="1" t="str">
        <f t="shared" ref="A264:A270" si="25">A254</f>
        <v>Colchão de Pó de Pedra e = 5 cm</v>
      </c>
      <c r="B264" s="6" t="s">
        <v>8</v>
      </c>
      <c r="C264" s="2">
        <f>$E$262*1.2*0.05</f>
        <v>13.6302</v>
      </c>
    </row>
    <row r="265" spans="1:5">
      <c r="A265" s="1" t="str">
        <f t="shared" si="25"/>
        <v>Paver cor Cinza</v>
      </c>
      <c r="B265" s="4" t="s">
        <v>5</v>
      </c>
      <c r="C265" s="2">
        <f>$E$262*0.6</f>
        <v>136.30199999999999</v>
      </c>
    </row>
    <row r="266" spans="1:5">
      <c r="A266" s="5" t="str">
        <f t="shared" si="25"/>
        <v>Paver cor Grafite</v>
      </c>
      <c r="B266" s="7" t="s">
        <v>5</v>
      </c>
      <c r="C266" s="2">
        <f>$E$262*0.4</f>
        <v>90.867999999999995</v>
      </c>
    </row>
    <row r="267" spans="1:5">
      <c r="A267" s="1" t="str">
        <f t="shared" si="25"/>
        <v>Paver Tátil Direcional</v>
      </c>
      <c r="B267" s="6" t="s">
        <v>5</v>
      </c>
      <c r="C267" s="2">
        <f>$E$262*0.2</f>
        <v>45.433999999999997</v>
      </c>
    </row>
    <row r="268" spans="1:5">
      <c r="A268" s="1" t="str">
        <f t="shared" si="25"/>
        <v>Guia de Concreto</v>
      </c>
      <c r="B268" s="7" t="s">
        <v>6</v>
      </c>
      <c r="C268" s="2">
        <f>$E$262*2</f>
        <v>454.34</v>
      </c>
    </row>
    <row r="269" spans="1:5">
      <c r="A269" s="8" t="str">
        <f t="shared" si="25"/>
        <v>Grama</v>
      </c>
      <c r="B269" s="7" t="s">
        <v>5</v>
      </c>
      <c r="C269" s="2">
        <f>$E$262*(3-1.2)</f>
        <v>408.90600000000001</v>
      </c>
    </row>
    <row r="270" spans="1:5">
      <c r="A270" s="8" t="str">
        <f t="shared" si="25"/>
        <v>Rampa de Acessibilidade</v>
      </c>
      <c r="B270" s="7" t="s">
        <v>3</v>
      </c>
      <c r="C270" s="2">
        <v>2</v>
      </c>
    </row>
    <row r="272" spans="1:5">
      <c r="A272" s="22" t="s">
        <v>41</v>
      </c>
      <c r="B272" s="22"/>
      <c r="C272" s="22"/>
      <c r="D272" s="12"/>
      <c r="E272" s="9">
        <v>68.930000000000007</v>
      </c>
    </row>
    <row r="273" spans="1:5">
      <c r="A273" s="3" t="s">
        <v>0</v>
      </c>
      <c r="B273" s="3" t="s">
        <v>3</v>
      </c>
      <c r="C273" s="3" t="s">
        <v>4</v>
      </c>
    </row>
    <row r="274" spans="1:5">
      <c r="A274" s="1" t="str">
        <f t="shared" ref="A274:A280" si="26">A264</f>
        <v>Colchão de Pó de Pedra e = 5 cm</v>
      </c>
      <c r="B274" s="6" t="s">
        <v>8</v>
      </c>
      <c r="C274" s="2">
        <f>$E$272*1.2*0.05</f>
        <v>4.1358000000000006</v>
      </c>
    </row>
    <row r="275" spans="1:5">
      <c r="A275" s="1" t="str">
        <f t="shared" si="26"/>
        <v>Paver cor Cinza</v>
      </c>
      <c r="B275" s="4" t="s">
        <v>5</v>
      </c>
      <c r="C275" s="2">
        <f>$E$272*0.6</f>
        <v>41.358000000000004</v>
      </c>
    </row>
    <row r="276" spans="1:5">
      <c r="A276" s="5" t="str">
        <f t="shared" si="26"/>
        <v>Paver cor Grafite</v>
      </c>
      <c r="B276" s="7" t="s">
        <v>5</v>
      </c>
      <c r="C276" s="2">
        <f>$E$272*0.4</f>
        <v>27.572000000000003</v>
      </c>
    </row>
    <row r="277" spans="1:5">
      <c r="A277" s="1" t="str">
        <f t="shared" si="26"/>
        <v>Paver Tátil Direcional</v>
      </c>
      <c r="B277" s="6" t="s">
        <v>5</v>
      </c>
      <c r="C277" s="2">
        <f>$E$272*0.2</f>
        <v>13.786000000000001</v>
      </c>
    </row>
    <row r="278" spans="1:5">
      <c r="A278" s="1" t="str">
        <f t="shared" si="26"/>
        <v>Guia de Concreto</v>
      </c>
      <c r="B278" s="7" t="s">
        <v>6</v>
      </c>
      <c r="C278" s="2">
        <f>$E$272*2</f>
        <v>137.86000000000001</v>
      </c>
    </row>
    <row r="279" spans="1:5">
      <c r="A279" s="8" t="str">
        <f t="shared" si="26"/>
        <v>Grama</v>
      </c>
      <c r="B279" s="7" t="s">
        <v>5</v>
      </c>
      <c r="C279" s="2">
        <f>$E$272*(3-1.2)</f>
        <v>124.07400000000001</v>
      </c>
    </row>
    <row r="280" spans="1:5">
      <c r="A280" s="8" t="str">
        <f t="shared" si="26"/>
        <v>Rampa de Acessibilidade</v>
      </c>
      <c r="B280" s="7" t="s">
        <v>3</v>
      </c>
      <c r="C280" s="2">
        <v>2</v>
      </c>
    </row>
    <row r="282" spans="1:5">
      <c r="A282" s="22" t="s">
        <v>36</v>
      </c>
      <c r="B282" s="22"/>
      <c r="C282" s="22"/>
      <c r="D282" s="12"/>
      <c r="E282" s="9">
        <v>270.55</v>
      </c>
    </row>
    <row r="283" spans="1:5">
      <c r="A283" s="3" t="s">
        <v>0</v>
      </c>
      <c r="B283" s="3" t="s">
        <v>3</v>
      </c>
      <c r="C283" s="3" t="s">
        <v>4</v>
      </c>
    </row>
    <row r="284" spans="1:5">
      <c r="A284" s="1" t="str">
        <f t="shared" ref="A284:A290" si="27">A274</f>
        <v>Colchão de Pó de Pedra e = 5 cm</v>
      </c>
      <c r="B284" s="6" t="s">
        <v>8</v>
      </c>
      <c r="C284" s="2">
        <f>$E$282*1.2*0.05</f>
        <v>16.233000000000001</v>
      </c>
    </row>
    <row r="285" spans="1:5">
      <c r="A285" s="1" t="str">
        <f t="shared" si="27"/>
        <v>Paver cor Cinza</v>
      </c>
      <c r="B285" s="4" t="s">
        <v>5</v>
      </c>
      <c r="C285" s="2">
        <f>$E$282*0.6</f>
        <v>162.33000000000001</v>
      </c>
    </row>
    <row r="286" spans="1:5">
      <c r="A286" s="5" t="str">
        <f t="shared" si="27"/>
        <v>Paver cor Grafite</v>
      </c>
      <c r="B286" s="7" t="s">
        <v>5</v>
      </c>
      <c r="C286" s="2">
        <f>$E$282*0.4</f>
        <v>108.22000000000001</v>
      </c>
    </row>
    <row r="287" spans="1:5">
      <c r="A287" s="1" t="str">
        <f t="shared" si="27"/>
        <v>Paver Tátil Direcional</v>
      </c>
      <c r="B287" s="6" t="s">
        <v>5</v>
      </c>
      <c r="C287" s="2">
        <f>$E$282*0.2</f>
        <v>54.110000000000007</v>
      </c>
    </row>
    <row r="288" spans="1:5">
      <c r="A288" s="1" t="str">
        <f t="shared" si="27"/>
        <v>Guia de Concreto</v>
      </c>
      <c r="B288" s="7" t="s">
        <v>6</v>
      </c>
      <c r="C288" s="2">
        <f>$E$282*2</f>
        <v>541.1</v>
      </c>
    </row>
    <row r="289" spans="1:10">
      <c r="A289" s="8" t="str">
        <f t="shared" si="27"/>
        <v>Grama</v>
      </c>
      <c r="B289" s="7" t="s">
        <v>5</v>
      </c>
      <c r="C289" s="2">
        <f>$E$282*(3-1.2)</f>
        <v>486.99</v>
      </c>
    </row>
    <row r="290" spans="1:10">
      <c r="A290" s="8" t="str">
        <f t="shared" si="27"/>
        <v>Rampa de Acessibilidade</v>
      </c>
      <c r="B290" s="7" t="s">
        <v>3</v>
      </c>
      <c r="C290" s="2">
        <v>4</v>
      </c>
    </row>
    <row r="292" spans="1:10">
      <c r="A292" s="22" t="s">
        <v>37</v>
      </c>
      <c r="B292" s="22"/>
      <c r="C292" s="22"/>
      <c r="D292" s="12"/>
      <c r="E292" s="9">
        <v>510.56</v>
      </c>
    </row>
    <row r="293" spans="1:10">
      <c r="A293" s="3" t="s">
        <v>0</v>
      </c>
      <c r="B293" s="3" t="s">
        <v>3</v>
      </c>
      <c r="C293" s="3" t="s">
        <v>4</v>
      </c>
    </row>
    <row r="294" spans="1:10">
      <c r="A294" s="1" t="str">
        <f t="shared" ref="A294:A300" si="28">A284</f>
        <v>Colchão de Pó de Pedra e = 5 cm</v>
      </c>
      <c r="B294" s="6" t="s">
        <v>8</v>
      </c>
      <c r="C294" s="2">
        <f>$E$292*1.2*0.05</f>
        <v>30.633600000000001</v>
      </c>
    </row>
    <row r="295" spans="1:10">
      <c r="A295" s="1" t="str">
        <f t="shared" si="28"/>
        <v>Paver cor Cinza</v>
      </c>
      <c r="B295" s="4" t="s">
        <v>5</v>
      </c>
      <c r="C295" s="2">
        <f>$E$292*0.6</f>
        <v>306.33600000000001</v>
      </c>
    </row>
    <row r="296" spans="1:10">
      <c r="A296" s="5" t="str">
        <f t="shared" si="28"/>
        <v>Paver cor Grafite</v>
      </c>
      <c r="B296" s="7" t="s">
        <v>5</v>
      </c>
      <c r="C296" s="2">
        <f>$E$292*0.4</f>
        <v>204.22400000000002</v>
      </c>
    </row>
    <row r="297" spans="1:10">
      <c r="A297" s="1" t="str">
        <f t="shared" si="28"/>
        <v>Paver Tátil Direcional</v>
      </c>
      <c r="B297" s="6" t="s">
        <v>5</v>
      </c>
      <c r="C297" s="2">
        <f>$E$292*0.2</f>
        <v>102.11200000000001</v>
      </c>
      <c r="F297" s="21"/>
      <c r="G297" s="21"/>
      <c r="H297" s="21"/>
      <c r="I297" s="21"/>
      <c r="J297" s="21"/>
    </row>
    <row r="298" spans="1:10">
      <c r="A298" s="1" t="str">
        <f t="shared" si="28"/>
        <v>Guia de Concreto</v>
      </c>
      <c r="B298" s="7" t="s">
        <v>6</v>
      </c>
      <c r="C298" s="2">
        <f>$E$292*2</f>
        <v>1021.12</v>
      </c>
    </row>
    <row r="299" spans="1:10">
      <c r="A299" s="8" t="str">
        <f t="shared" si="28"/>
        <v>Grama</v>
      </c>
      <c r="B299" s="7" t="s">
        <v>5</v>
      </c>
      <c r="C299" s="2">
        <f>$E$292*(3-1.2)</f>
        <v>919.00800000000004</v>
      </c>
    </row>
    <row r="300" spans="1:10">
      <c r="A300" s="8" t="str">
        <f t="shared" si="28"/>
        <v>Rampa de Acessibilidade</v>
      </c>
      <c r="B300" s="7" t="s">
        <v>3</v>
      </c>
      <c r="C300" s="2">
        <v>6</v>
      </c>
    </row>
    <row r="302" spans="1:10">
      <c r="A302" s="22" t="s">
        <v>42</v>
      </c>
      <c r="B302" s="22"/>
      <c r="C302" s="22"/>
      <c r="E302" s="9">
        <v>180</v>
      </c>
    </row>
    <row r="303" spans="1:10">
      <c r="A303" s="3" t="s">
        <v>0</v>
      </c>
      <c r="B303" s="3" t="s">
        <v>3</v>
      </c>
      <c r="C303" s="3" t="s">
        <v>4</v>
      </c>
    </row>
    <row r="304" spans="1:10">
      <c r="A304" s="1" t="str">
        <f t="shared" ref="A304:A310" si="29">A294</f>
        <v>Colchão de Pó de Pedra e = 5 cm</v>
      </c>
      <c r="B304" s="6" t="s">
        <v>8</v>
      </c>
      <c r="C304" s="2">
        <f>$E$302*1.2*0.05</f>
        <v>10.8</v>
      </c>
    </row>
    <row r="305" spans="1:5">
      <c r="A305" s="1" t="str">
        <f t="shared" si="29"/>
        <v>Paver cor Cinza</v>
      </c>
      <c r="B305" s="4" t="s">
        <v>5</v>
      </c>
      <c r="C305" s="2">
        <f>$E$302*0.6</f>
        <v>108</v>
      </c>
    </row>
    <row r="306" spans="1:5">
      <c r="A306" s="5" t="str">
        <f t="shared" si="29"/>
        <v>Paver cor Grafite</v>
      </c>
      <c r="B306" s="7" t="s">
        <v>5</v>
      </c>
      <c r="C306" s="2">
        <f>$E$302*0.4</f>
        <v>72</v>
      </c>
    </row>
    <row r="307" spans="1:5">
      <c r="A307" s="1" t="str">
        <f t="shared" si="29"/>
        <v>Paver Tátil Direcional</v>
      </c>
      <c r="B307" s="6" t="s">
        <v>5</v>
      </c>
      <c r="C307" s="2">
        <f>$E$302*0.2</f>
        <v>36</v>
      </c>
    </row>
    <row r="308" spans="1:5">
      <c r="A308" s="1" t="str">
        <f t="shared" si="29"/>
        <v>Guia de Concreto</v>
      </c>
      <c r="B308" s="7" t="s">
        <v>6</v>
      </c>
      <c r="C308" s="2">
        <f>$E$302*2</f>
        <v>360</v>
      </c>
    </row>
    <row r="309" spans="1:5">
      <c r="A309" s="8" t="str">
        <f t="shared" si="29"/>
        <v>Grama</v>
      </c>
      <c r="B309" s="7" t="s">
        <v>5</v>
      </c>
      <c r="C309" s="2">
        <f>$E$302*(3-1.2)</f>
        <v>324</v>
      </c>
    </row>
    <row r="310" spans="1:5">
      <c r="A310" s="8" t="str">
        <f t="shared" si="29"/>
        <v>Rampa de Acessibilidade</v>
      </c>
      <c r="B310" s="7" t="s">
        <v>3</v>
      </c>
      <c r="C310" s="2">
        <v>4</v>
      </c>
    </row>
    <row r="312" spans="1:5">
      <c r="A312" s="22" t="s">
        <v>43</v>
      </c>
      <c r="B312" s="22"/>
      <c r="C312" s="22"/>
      <c r="E312" s="9">
        <v>242</v>
      </c>
    </row>
    <row r="313" spans="1:5">
      <c r="A313" s="3" t="s">
        <v>0</v>
      </c>
      <c r="B313" s="3" t="s">
        <v>3</v>
      </c>
      <c r="C313" s="3" t="s">
        <v>4</v>
      </c>
    </row>
    <row r="314" spans="1:5">
      <c r="A314" s="1" t="str">
        <f t="shared" ref="A314:A320" si="30">A304</f>
        <v>Colchão de Pó de Pedra e = 5 cm</v>
      </c>
      <c r="B314" s="6" t="s">
        <v>8</v>
      </c>
      <c r="C314" s="2">
        <f>$E$312*1.2*0.05</f>
        <v>14.52</v>
      </c>
    </row>
    <row r="315" spans="1:5">
      <c r="A315" s="1" t="str">
        <f t="shared" si="30"/>
        <v>Paver cor Cinza</v>
      </c>
      <c r="B315" s="4" t="s">
        <v>5</v>
      </c>
      <c r="C315" s="2">
        <f>$E$312*0.6</f>
        <v>145.19999999999999</v>
      </c>
    </row>
    <row r="316" spans="1:5">
      <c r="A316" s="5" t="str">
        <f t="shared" si="30"/>
        <v>Paver cor Grafite</v>
      </c>
      <c r="B316" s="7" t="s">
        <v>5</v>
      </c>
      <c r="C316" s="2">
        <f>$E$312*0.4</f>
        <v>96.800000000000011</v>
      </c>
    </row>
    <row r="317" spans="1:5">
      <c r="A317" s="1" t="str">
        <f t="shared" si="30"/>
        <v>Paver Tátil Direcional</v>
      </c>
      <c r="B317" s="6" t="s">
        <v>5</v>
      </c>
      <c r="C317" s="2">
        <f>$E$312*0.2</f>
        <v>48.400000000000006</v>
      </c>
    </row>
    <row r="318" spans="1:5">
      <c r="A318" s="1" t="str">
        <f t="shared" si="30"/>
        <v>Guia de Concreto</v>
      </c>
      <c r="B318" s="7" t="s">
        <v>6</v>
      </c>
      <c r="C318" s="2">
        <f>$E$312*2</f>
        <v>484</v>
      </c>
    </row>
    <row r="319" spans="1:5">
      <c r="A319" s="8" t="str">
        <f t="shared" si="30"/>
        <v>Grama</v>
      </c>
      <c r="B319" s="7" t="s">
        <v>5</v>
      </c>
      <c r="C319" s="2">
        <f>$E$312*(3-1.2)</f>
        <v>435.6</v>
      </c>
    </row>
    <row r="320" spans="1:5">
      <c r="A320" s="8" t="str">
        <f t="shared" si="30"/>
        <v>Rampa de Acessibilidade</v>
      </c>
      <c r="B320" s="7" t="s">
        <v>3</v>
      </c>
      <c r="C320" s="2">
        <v>5</v>
      </c>
    </row>
    <row r="322" spans="1:5">
      <c r="A322" s="22" t="s">
        <v>44</v>
      </c>
      <c r="B322" s="22"/>
      <c r="C322" s="22"/>
      <c r="E322" s="9">
        <v>165</v>
      </c>
    </row>
    <row r="323" spans="1:5">
      <c r="A323" s="3" t="s">
        <v>0</v>
      </c>
      <c r="B323" s="3" t="s">
        <v>3</v>
      </c>
      <c r="C323" s="3" t="s">
        <v>4</v>
      </c>
    </row>
    <row r="324" spans="1:5">
      <c r="A324" s="1" t="str">
        <f t="shared" ref="A324:A330" si="31">A314</f>
        <v>Colchão de Pó de Pedra e = 5 cm</v>
      </c>
      <c r="B324" s="6" t="s">
        <v>8</v>
      </c>
      <c r="C324" s="2">
        <f>$E$322*1.2*0.05</f>
        <v>9.9</v>
      </c>
    </row>
    <row r="325" spans="1:5">
      <c r="A325" s="1" t="str">
        <f t="shared" si="31"/>
        <v>Paver cor Cinza</v>
      </c>
      <c r="B325" s="4" t="s">
        <v>5</v>
      </c>
      <c r="C325" s="2">
        <f>$E$322*0.6</f>
        <v>99</v>
      </c>
    </row>
    <row r="326" spans="1:5">
      <c r="A326" s="5" t="str">
        <f t="shared" si="31"/>
        <v>Paver cor Grafite</v>
      </c>
      <c r="B326" s="7" t="s">
        <v>5</v>
      </c>
      <c r="C326" s="2">
        <f>$E$322*0.4</f>
        <v>66</v>
      </c>
    </row>
    <row r="327" spans="1:5">
      <c r="A327" s="1" t="str">
        <f t="shared" si="31"/>
        <v>Paver Tátil Direcional</v>
      </c>
      <c r="B327" s="6" t="s">
        <v>5</v>
      </c>
      <c r="C327" s="2">
        <f>$E$322*0.2</f>
        <v>33</v>
      </c>
    </row>
    <row r="328" spans="1:5">
      <c r="A328" s="1" t="str">
        <f t="shared" si="31"/>
        <v>Guia de Concreto</v>
      </c>
      <c r="B328" s="7" t="s">
        <v>6</v>
      </c>
      <c r="C328" s="2">
        <f>$E$322*2</f>
        <v>330</v>
      </c>
    </row>
    <row r="329" spans="1:5">
      <c r="A329" s="8" t="str">
        <f t="shared" si="31"/>
        <v>Grama</v>
      </c>
      <c r="B329" s="7" t="s">
        <v>5</v>
      </c>
      <c r="C329" s="2">
        <f>$E$322*(3-1.2)</f>
        <v>297</v>
      </c>
    </row>
    <row r="330" spans="1:5">
      <c r="A330" s="8" t="str">
        <f t="shared" si="31"/>
        <v>Rampa de Acessibilidade</v>
      </c>
      <c r="B330" s="7" t="s">
        <v>3</v>
      </c>
      <c r="C330" s="2">
        <v>2</v>
      </c>
    </row>
    <row r="332" spans="1:5">
      <c r="A332" s="22" t="s">
        <v>45</v>
      </c>
      <c r="B332" s="22"/>
      <c r="C332" s="22"/>
      <c r="E332" s="9">
        <v>210.2</v>
      </c>
    </row>
    <row r="333" spans="1:5">
      <c r="A333" s="3" t="s">
        <v>0</v>
      </c>
      <c r="B333" s="3" t="s">
        <v>3</v>
      </c>
      <c r="C333" s="3" t="s">
        <v>4</v>
      </c>
    </row>
    <row r="334" spans="1:5">
      <c r="A334" s="1" t="str">
        <f t="shared" ref="A334:A340" si="32">A324</f>
        <v>Colchão de Pó de Pedra e = 5 cm</v>
      </c>
      <c r="B334" s="6" t="s">
        <v>8</v>
      </c>
      <c r="C334" s="2">
        <f>$E$332*1.2*0.05</f>
        <v>12.612</v>
      </c>
    </row>
    <row r="335" spans="1:5">
      <c r="A335" s="1" t="str">
        <f t="shared" si="32"/>
        <v>Paver cor Cinza</v>
      </c>
      <c r="B335" s="4" t="s">
        <v>5</v>
      </c>
      <c r="C335" s="2">
        <f>$E$332*0.6</f>
        <v>126.11999999999999</v>
      </c>
    </row>
    <row r="336" spans="1:5">
      <c r="A336" s="5" t="str">
        <f t="shared" si="32"/>
        <v>Paver cor Grafite</v>
      </c>
      <c r="B336" s="7" t="s">
        <v>5</v>
      </c>
      <c r="C336" s="2">
        <f>$E$332*0.4</f>
        <v>84.08</v>
      </c>
    </row>
    <row r="337" spans="1:5">
      <c r="A337" s="1" t="str">
        <f t="shared" si="32"/>
        <v>Paver Tátil Direcional</v>
      </c>
      <c r="B337" s="6" t="s">
        <v>5</v>
      </c>
      <c r="C337" s="2">
        <f>$E$332*0.2</f>
        <v>42.04</v>
      </c>
    </row>
    <row r="338" spans="1:5">
      <c r="A338" s="1" t="str">
        <f t="shared" si="32"/>
        <v>Guia de Concreto</v>
      </c>
      <c r="B338" s="7" t="s">
        <v>6</v>
      </c>
      <c r="C338" s="2">
        <f>$E$332*2</f>
        <v>420.4</v>
      </c>
    </row>
    <row r="339" spans="1:5">
      <c r="A339" s="8" t="str">
        <f t="shared" si="32"/>
        <v>Grama</v>
      </c>
      <c r="B339" s="7" t="s">
        <v>5</v>
      </c>
      <c r="C339" s="2">
        <f>$E$332*(3-1.2)</f>
        <v>378.36</v>
      </c>
    </row>
    <row r="340" spans="1:5">
      <c r="A340" s="8" t="str">
        <f t="shared" si="32"/>
        <v>Rampa de Acessibilidade</v>
      </c>
      <c r="B340" s="7" t="s">
        <v>3</v>
      </c>
      <c r="C340" s="2">
        <v>7</v>
      </c>
    </row>
    <row r="342" spans="1:5">
      <c r="A342" s="22" t="s">
        <v>46</v>
      </c>
      <c r="B342" s="22"/>
      <c r="C342" s="22"/>
      <c r="E342" s="9">
        <v>200</v>
      </c>
    </row>
    <row r="343" spans="1:5">
      <c r="A343" s="3" t="s">
        <v>0</v>
      </c>
      <c r="B343" s="3" t="s">
        <v>3</v>
      </c>
      <c r="C343" s="3" t="s">
        <v>4</v>
      </c>
    </row>
    <row r="344" spans="1:5">
      <c r="A344" s="1" t="str">
        <f t="shared" ref="A344:A350" si="33">A334</f>
        <v>Colchão de Pó de Pedra e = 5 cm</v>
      </c>
      <c r="B344" s="6" t="s">
        <v>8</v>
      </c>
      <c r="C344" s="2">
        <f>$E$342*1.2*0.05</f>
        <v>12</v>
      </c>
    </row>
    <row r="345" spans="1:5">
      <c r="A345" s="1" t="str">
        <f t="shared" si="33"/>
        <v>Paver cor Cinza</v>
      </c>
      <c r="B345" s="4" t="s">
        <v>5</v>
      </c>
      <c r="C345" s="2">
        <f>$E$342*0.6</f>
        <v>120</v>
      </c>
    </row>
    <row r="346" spans="1:5">
      <c r="A346" s="5" t="str">
        <f t="shared" si="33"/>
        <v>Paver cor Grafite</v>
      </c>
      <c r="B346" s="7" t="s">
        <v>5</v>
      </c>
      <c r="C346" s="2">
        <f>$E$342*0.4</f>
        <v>80</v>
      </c>
    </row>
    <row r="347" spans="1:5">
      <c r="A347" s="1" t="str">
        <f t="shared" si="33"/>
        <v>Paver Tátil Direcional</v>
      </c>
      <c r="B347" s="6" t="s">
        <v>5</v>
      </c>
      <c r="C347" s="2">
        <f>$E$342*0.2</f>
        <v>40</v>
      </c>
    </row>
    <row r="348" spans="1:5">
      <c r="A348" s="1" t="str">
        <f t="shared" si="33"/>
        <v>Guia de Concreto</v>
      </c>
      <c r="B348" s="7" t="s">
        <v>6</v>
      </c>
      <c r="C348" s="2">
        <f>$E$342*2</f>
        <v>400</v>
      </c>
    </row>
    <row r="349" spans="1:5">
      <c r="A349" s="8" t="str">
        <f t="shared" si="33"/>
        <v>Grama</v>
      </c>
      <c r="B349" s="7" t="s">
        <v>5</v>
      </c>
      <c r="C349" s="2">
        <f>$E$342*(3-1.2)</f>
        <v>360</v>
      </c>
    </row>
    <row r="350" spans="1:5">
      <c r="A350" s="8" t="str">
        <f t="shared" si="33"/>
        <v>Rampa de Acessibilidade</v>
      </c>
      <c r="B350" s="7" t="s">
        <v>3</v>
      </c>
      <c r="C350" s="2">
        <v>4</v>
      </c>
    </row>
    <row r="352" spans="1:5">
      <c r="A352" s="22" t="s">
        <v>47</v>
      </c>
      <c r="B352" s="22"/>
      <c r="C352" s="22"/>
      <c r="E352" s="9">
        <v>108</v>
      </c>
    </row>
    <row r="353" spans="1:3">
      <c r="A353" s="3" t="s">
        <v>0</v>
      </c>
      <c r="B353" s="3" t="s">
        <v>3</v>
      </c>
      <c r="C353" s="3" t="s">
        <v>4</v>
      </c>
    </row>
    <row r="354" spans="1:3">
      <c r="A354" s="1" t="str">
        <f t="shared" ref="A354:A360" si="34">A344</f>
        <v>Colchão de Pó de Pedra e = 5 cm</v>
      </c>
      <c r="B354" s="6" t="s">
        <v>8</v>
      </c>
      <c r="C354" s="2">
        <f>$E$352*1.2*0.05</f>
        <v>6.48</v>
      </c>
    </row>
    <row r="355" spans="1:3">
      <c r="A355" s="1" t="str">
        <f t="shared" si="34"/>
        <v>Paver cor Cinza</v>
      </c>
      <c r="B355" s="4" t="s">
        <v>5</v>
      </c>
      <c r="C355" s="2">
        <f>$E$352*0.6</f>
        <v>64.8</v>
      </c>
    </row>
    <row r="356" spans="1:3">
      <c r="A356" s="5" t="str">
        <f t="shared" si="34"/>
        <v>Paver cor Grafite</v>
      </c>
      <c r="B356" s="7" t="s">
        <v>5</v>
      </c>
      <c r="C356" s="2">
        <f>$E$352*0.4</f>
        <v>43.2</v>
      </c>
    </row>
    <row r="357" spans="1:3">
      <c r="A357" s="1" t="str">
        <f t="shared" si="34"/>
        <v>Paver Tátil Direcional</v>
      </c>
      <c r="B357" s="6" t="s">
        <v>5</v>
      </c>
      <c r="C357" s="2">
        <f>$E$352*0.2</f>
        <v>21.6</v>
      </c>
    </row>
    <row r="358" spans="1:3">
      <c r="A358" s="1" t="str">
        <f t="shared" si="34"/>
        <v>Guia de Concreto</v>
      </c>
      <c r="B358" s="7" t="s">
        <v>6</v>
      </c>
      <c r="C358" s="2">
        <f>$E$352*2</f>
        <v>216</v>
      </c>
    </row>
    <row r="359" spans="1:3">
      <c r="A359" s="8" t="str">
        <f t="shared" si="34"/>
        <v>Grama</v>
      </c>
      <c r="B359" s="7" t="s">
        <v>5</v>
      </c>
      <c r="C359" s="2">
        <f>$E$352*(3-1.2)</f>
        <v>194.4</v>
      </c>
    </row>
    <row r="360" spans="1:3">
      <c r="A360" s="8" t="str">
        <f t="shared" si="34"/>
        <v>Rampa de Acessibilidade</v>
      </c>
      <c r="B360" s="7" t="s">
        <v>3</v>
      </c>
      <c r="C360" s="2">
        <v>2</v>
      </c>
    </row>
  </sheetData>
  <mergeCells count="35">
    <mergeCell ref="A352:C352"/>
    <mergeCell ref="A302:C302"/>
    <mergeCell ref="A312:C312"/>
    <mergeCell ref="A322:C322"/>
    <mergeCell ref="A332:C332"/>
    <mergeCell ref="A342:C342"/>
    <mergeCell ref="A72:C72"/>
    <mergeCell ref="A52:C52"/>
    <mergeCell ref="A2:C2"/>
    <mergeCell ref="A22:C22"/>
    <mergeCell ref="A32:C32"/>
    <mergeCell ref="A42:C42"/>
    <mergeCell ref="A62:C62"/>
    <mergeCell ref="A82:C82"/>
    <mergeCell ref="A92:C92"/>
    <mergeCell ref="A102:C102"/>
    <mergeCell ref="A112:C112"/>
    <mergeCell ref="A132:C132"/>
    <mergeCell ref="A212:C212"/>
    <mergeCell ref="A222:C222"/>
    <mergeCell ref="A122:C122"/>
    <mergeCell ref="A232:C232"/>
    <mergeCell ref="A242:C242"/>
    <mergeCell ref="A152:C152"/>
    <mergeCell ref="A162:C162"/>
    <mergeCell ref="A172:C172"/>
    <mergeCell ref="A182:C182"/>
    <mergeCell ref="A192:C192"/>
    <mergeCell ref="A202:C202"/>
    <mergeCell ref="A142:C142"/>
    <mergeCell ref="A252:C252"/>
    <mergeCell ref="A262:C262"/>
    <mergeCell ref="A272:C272"/>
    <mergeCell ref="A282:C282"/>
    <mergeCell ref="A292:C292"/>
  </mergeCells>
  <pageMargins left="0.51180555555555596" right="0.51180555555555596" top="0.78680555555555598" bottom="0.78680555555555598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Calçadas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Usuário do Windows</cp:lastModifiedBy>
  <cp:lastPrinted>2023-07-05T11:30:40Z</cp:lastPrinted>
  <dcterms:created xsi:type="dcterms:W3CDTF">2017-04-20T12:30:00Z</dcterms:created>
  <dcterms:modified xsi:type="dcterms:W3CDTF">2023-11-14T12:28:27Z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1046-10.2.0.6020</vt:lpwstr>
  </property>
</Properties>
</file>